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dl.sharepoint.com/sites/reach.productlaunch/Shared Documents/Launch Planning/Survey &amp; Commissioning Sheet/"/>
    </mc:Choice>
  </mc:AlternateContent>
  <xr:revisionPtr revIDLastSave="66" documentId="13_ncr:1_{08876193-3EE8-E944-9F6D-CFDC85253D1F}" xr6:coauthVersionLast="47" xr6:coauthVersionMax="47" xr10:uidLastSave="{B1C5E7CA-8C7F-4253-8CAA-E97BC532AC1D}"/>
  <bookViews>
    <workbookView xWindow="1900" yWindow="1200" windowWidth="18520" windowHeight="14200" firstSheet="1" activeTab="4" xr2:uid="{BD756148-E3FC-448D-A5BC-8E1EE974E958}"/>
  </bookViews>
  <sheets>
    <sheet name="Survey Loop-Interface" sheetId="10" r:id="rId1"/>
    <sheet name="Survey Field Devices" sheetId="1" r:id="rId2"/>
    <sheet name="Take Off" sheetId="4" state="hidden" r:id="rId3"/>
    <sheet name="Commissioning Loop-Interface" sheetId="7" r:id="rId4"/>
    <sheet name="Commissioning Field Devices" sheetId="9" r:id="rId5"/>
    <sheet name="Look up" sheetId="2" state="hidden" r:id="rId6"/>
  </sheets>
  <definedNames>
    <definedName name="Date" localSheetId="4">'Commissioning Field Devices'!$I$5</definedName>
    <definedName name="Date" localSheetId="3">'Commissioning Loop-Interface'!$G$5</definedName>
    <definedName name="Date" localSheetId="0">'Survey Loop-Interface'!$K$5</definedName>
    <definedName name="Date">'Survey Field Devices'!#REF!</definedName>
    <definedName name="Panel" localSheetId="4">'Commissioning Field Devices'!$E$7</definedName>
    <definedName name="Panel" localSheetId="3">'Commissioning Loop-Interface'!$D$7</definedName>
    <definedName name="Panel" localSheetId="0">'Survey Loop-Interface'!#REF!</definedName>
    <definedName name="Panel">'Survey Field Devices'!#REF!</definedName>
    <definedName name="_xlnm.Print_Area" localSheetId="4">'Commissioning Field Devices'!$B$2:$M$43</definedName>
    <definedName name="_xlnm.Print_Area" localSheetId="3">'Commissioning Loop-Interface'!$B$2:$L$33</definedName>
    <definedName name="_xlnm.Print_Area" localSheetId="1">'Survey Field Devices'!$B$2:$L$45</definedName>
    <definedName name="_xlnm.Print_Area" localSheetId="0">'Survey Loop-Interface'!$B$2:$P$23</definedName>
    <definedName name="Site" localSheetId="4">'Commissioning Field Devices'!$E$5</definedName>
    <definedName name="Site" localSheetId="3">'Commissioning Loop-Interface'!$D$5</definedName>
    <definedName name="Site" localSheetId="0">'Survey Loop-Interface'!#REF!</definedName>
    <definedName name="Site">'Survey Field Devices'!#REF!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G13" i="10" l="1"/>
  <c r="H30" i="7"/>
  <c r="H24" i="7"/>
  <c r="H16" i="7"/>
  <c r="O16" i="10"/>
  <c r="K27" i="7"/>
  <c r="K21" i="7"/>
  <c r="K19" i="7"/>
  <c r="K15" i="7"/>
  <c r="L13" i="10"/>
  <c r="L21" i="10"/>
  <c r="E14" i="10"/>
  <c r="E22" i="10"/>
  <c r="J27" i="7"/>
  <c r="J21" i="7"/>
  <c r="J17" i="7"/>
  <c r="J13" i="7"/>
  <c r="M13" i="10"/>
  <c r="M17" i="10"/>
  <c r="F12" i="10"/>
  <c r="F16" i="10"/>
  <c r="F22" i="10"/>
  <c r="I31" i="7"/>
  <c r="I29" i="7"/>
  <c r="I27" i="7"/>
  <c r="I25" i="7"/>
  <c r="I23" i="7"/>
  <c r="I21" i="7"/>
  <c r="I19" i="7"/>
  <c r="I17" i="7"/>
  <c r="I15" i="7"/>
  <c r="I13" i="7"/>
  <c r="I11" i="7"/>
  <c r="N13" i="10"/>
  <c r="N15" i="10"/>
  <c r="N17" i="10"/>
  <c r="N19" i="10"/>
  <c r="N21" i="10"/>
  <c r="G12" i="10"/>
  <c r="G14" i="10"/>
  <c r="G16" i="10"/>
  <c r="G18" i="10"/>
  <c r="G20" i="10"/>
  <c r="G22" i="10"/>
  <c r="G15" i="10"/>
  <c r="H28" i="7"/>
  <c r="H22" i="7"/>
  <c r="H14" i="7"/>
  <c r="O12" i="10"/>
  <c r="K31" i="7"/>
  <c r="K25" i="7"/>
  <c r="K13" i="7"/>
  <c r="L15" i="10"/>
  <c r="L17" i="10"/>
  <c r="E12" i="10"/>
  <c r="E16" i="10"/>
  <c r="E20" i="10"/>
  <c r="J29" i="7"/>
  <c r="J23" i="7"/>
  <c r="J15" i="7"/>
  <c r="M15" i="10"/>
  <c r="M19" i="10"/>
  <c r="F14" i="10"/>
  <c r="F20" i="10"/>
  <c r="H31" i="7"/>
  <c r="H29" i="7"/>
  <c r="H27" i="7"/>
  <c r="H25" i="7"/>
  <c r="H23" i="7"/>
  <c r="H21" i="7"/>
  <c r="H19" i="7"/>
  <c r="H17" i="7"/>
  <c r="H15" i="7"/>
  <c r="H13" i="7"/>
  <c r="H11" i="7"/>
  <c r="O13" i="10"/>
  <c r="O15" i="10"/>
  <c r="O17" i="10"/>
  <c r="O19" i="10"/>
  <c r="O21" i="10"/>
  <c r="H12" i="10"/>
  <c r="H14" i="10"/>
  <c r="H16" i="10"/>
  <c r="H18" i="10"/>
  <c r="H20" i="10"/>
  <c r="H22" i="10"/>
  <c r="G17" i="10"/>
  <c r="H26" i="7"/>
  <c r="H20" i="7"/>
  <c r="H12" i="7"/>
  <c r="O14" i="10"/>
  <c r="K29" i="7"/>
  <c r="K23" i="7"/>
  <c r="K17" i="7"/>
  <c r="K11" i="7"/>
  <c r="L19" i="10"/>
  <c r="E18" i="10"/>
  <c r="J31" i="7"/>
  <c r="J25" i="7"/>
  <c r="J19" i="7"/>
  <c r="J11" i="7"/>
  <c r="M21" i="10"/>
  <c r="F18" i="10"/>
  <c r="H10" i="7"/>
  <c r="K30" i="7"/>
  <c r="K28" i="7"/>
  <c r="K26" i="7"/>
  <c r="K24" i="7"/>
  <c r="K22" i="7"/>
  <c r="K20" i="7"/>
  <c r="K18" i="7"/>
  <c r="K16" i="7"/>
  <c r="K14" i="7"/>
  <c r="K12" i="7"/>
  <c r="L12" i="10"/>
  <c r="L14" i="10"/>
  <c r="L16" i="10"/>
  <c r="L18" i="10"/>
  <c r="L20" i="10"/>
  <c r="L22" i="10"/>
  <c r="E13" i="10"/>
  <c r="E15" i="10"/>
  <c r="E17" i="10"/>
  <c r="E19" i="10"/>
  <c r="E21" i="10"/>
  <c r="H9" i="1"/>
  <c r="I30" i="7"/>
  <c r="I10" i="7"/>
  <c r="J30" i="7"/>
  <c r="J28" i="7"/>
  <c r="J26" i="7"/>
  <c r="J24" i="7"/>
  <c r="J22" i="7"/>
  <c r="J20" i="7"/>
  <c r="J18" i="7"/>
  <c r="J16" i="7"/>
  <c r="J14" i="7"/>
  <c r="J12" i="7"/>
  <c r="M12" i="10"/>
  <c r="M14" i="10"/>
  <c r="M16" i="10"/>
  <c r="M18" i="10"/>
  <c r="M20" i="10"/>
  <c r="M22" i="10"/>
  <c r="F13" i="10"/>
  <c r="F15" i="10"/>
  <c r="F17" i="10"/>
  <c r="F19" i="10"/>
  <c r="F21" i="10"/>
  <c r="I9" i="1"/>
  <c r="I28" i="7"/>
  <c r="I26" i="7"/>
  <c r="I22" i="7"/>
  <c r="I18" i="7"/>
  <c r="I12" i="7"/>
  <c r="N12" i="10"/>
  <c r="N16" i="10"/>
  <c r="N22" i="10"/>
  <c r="G19" i="10"/>
  <c r="G21" i="10"/>
  <c r="J9" i="1"/>
  <c r="J10" i="7"/>
  <c r="I24" i="7"/>
  <c r="I20" i="7"/>
  <c r="I16" i="7"/>
  <c r="I14" i="7"/>
  <c r="N14" i="10"/>
  <c r="N18" i="10"/>
  <c r="N20" i="10"/>
  <c r="K10" i="7"/>
  <c r="H18" i="7"/>
  <c r="O18" i="10"/>
  <c r="O20" i="10"/>
  <c r="O22" i="10"/>
  <c r="H13" i="10"/>
  <c r="H15" i="10"/>
  <c r="H17" i="10"/>
  <c r="H19" i="10"/>
  <c r="H21" i="10"/>
</calcChain>
</file>

<file path=xl/sharedStrings.xml><?xml version="1.0" encoding="utf-8"?>
<sst xmlns="http://schemas.openxmlformats.org/spreadsheetml/2006/main" count="137" uniqueCount="84">
  <si>
    <t>Site Name</t>
  </si>
  <si>
    <t>Date</t>
  </si>
  <si>
    <t>Channel Pair No.</t>
  </si>
  <si>
    <t>Channel No.1</t>
  </si>
  <si>
    <t>Channel Fqz 1</t>
  </si>
  <si>
    <t>Channel No.2</t>
  </si>
  <si>
    <t>Channel Fqz 2</t>
  </si>
  <si>
    <t>Sheet</t>
  </si>
  <si>
    <t>of</t>
  </si>
  <si>
    <t>Device</t>
  </si>
  <si>
    <t>Loop Address</t>
  </si>
  <si>
    <t>Flash Rate</t>
  </si>
  <si>
    <t>3 Excellent</t>
  </si>
  <si>
    <t>2 Good</t>
  </si>
  <si>
    <t>1 Sufficient</t>
  </si>
  <si>
    <t>Type</t>
  </si>
  <si>
    <t>Tick</t>
  </si>
  <si>
    <t>Channels</t>
  </si>
  <si>
    <t>OP</t>
  </si>
  <si>
    <t>P</t>
  </si>
  <si>
    <t>HR</t>
  </si>
  <si>
    <t>HH</t>
  </si>
  <si>
    <t>M</t>
  </si>
  <si>
    <t>MCP</t>
  </si>
  <si>
    <t>S</t>
  </si>
  <si>
    <t>SB</t>
  </si>
  <si>
    <t>SVAD</t>
  </si>
  <si>
    <t>I/O</t>
  </si>
  <si>
    <t>Panel/Loop</t>
  </si>
  <si>
    <t>Qty</t>
  </si>
  <si>
    <t>Part</t>
  </si>
  <si>
    <t>Description</t>
  </si>
  <si>
    <t>Parts</t>
  </si>
  <si>
    <t>Connection Details</t>
  </si>
  <si>
    <t>RF Channel Pair</t>
  </si>
  <si>
    <t>OD</t>
  </si>
  <si>
    <t>HD</t>
  </si>
  <si>
    <t>MD</t>
  </si>
  <si>
    <t>SVB</t>
  </si>
  <si>
    <t>Type (OD,HD,MD,MCP,SB,SVB,S,SVAD,I/O)</t>
  </si>
  <si>
    <t>Survey Sheet - Field Devices</t>
  </si>
  <si>
    <t>Hub Location</t>
  </si>
  <si>
    <t>Device Location</t>
  </si>
  <si>
    <t>Hub No.</t>
  </si>
  <si>
    <t>Signal Strength (dB)</t>
  </si>
  <si>
    <t>Survey Sheet - Loop-Interface
Background Scan</t>
  </si>
  <si>
    <t>Scan Ranking</t>
  </si>
  <si>
    <t>Hub Number</t>
  </si>
  <si>
    <r>
      <t xml:space="preserve">Hub Number
</t>
    </r>
    <r>
      <rPr>
        <i/>
        <sz val="8"/>
        <color theme="1"/>
        <rFont val="Calibri (Body)"/>
      </rPr>
      <t>Used to identify during comissioning</t>
    </r>
  </si>
  <si>
    <r>
      <t xml:space="preserve">Loop Number
</t>
    </r>
    <r>
      <rPr>
        <i/>
        <sz val="8"/>
        <color theme="1"/>
        <rFont val="Calibri (Body)"/>
      </rPr>
      <t>Used to identify which loop is at the Hub Location</t>
    </r>
  </si>
  <si>
    <r>
      <t xml:space="preserve">Hub Location
</t>
    </r>
    <r>
      <rPr>
        <i/>
        <sz val="8"/>
        <color theme="1"/>
        <rFont val="Calibri (Body)"/>
      </rPr>
      <t>Used to identify physical location on-site</t>
    </r>
  </si>
  <si>
    <t>Approx Distance from Hub (m)</t>
  </si>
  <si>
    <r>
      <t xml:space="preserve">Hub Location
</t>
    </r>
    <r>
      <rPr>
        <i/>
        <sz val="9"/>
        <color theme="1"/>
        <rFont val="Calibri (Body)"/>
      </rPr>
      <t>Used to identify physical location on-site</t>
    </r>
  </si>
  <si>
    <r>
      <t xml:space="preserve">Hub Number
</t>
    </r>
    <r>
      <rPr>
        <i/>
        <sz val="9"/>
        <color theme="1"/>
        <rFont val="Calibri (Body)"/>
      </rPr>
      <t>From Hub Survey Sheet</t>
    </r>
  </si>
  <si>
    <t>0 Bad / Very Bad</t>
  </si>
  <si>
    <t>O</t>
  </si>
  <si>
    <r>
      <t xml:space="preserve">RF Channel Pair Used
</t>
    </r>
    <r>
      <rPr>
        <i/>
        <sz val="9"/>
        <color theme="1"/>
        <rFont val="Calibri (Body)"/>
      </rPr>
      <t>Preferred pair from Hub Background Scan</t>
    </r>
  </si>
  <si>
    <t>Wired Loop</t>
  </si>
  <si>
    <t>Approx. Distance from Hub (m)</t>
  </si>
  <si>
    <t>System ID Code (1-254)</t>
  </si>
  <si>
    <t>55/25</t>
  </si>
  <si>
    <t>56/26</t>
  </si>
  <si>
    <t>57/27</t>
  </si>
  <si>
    <t>58/28</t>
  </si>
  <si>
    <t>59/29</t>
  </si>
  <si>
    <t>60/30</t>
  </si>
  <si>
    <t>61/31</t>
  </si>
  <si>
    <t>62/32</t>
  </si>
  <si>
    <t>63/33</t>
  </si>
  <si>
    <t>64/34</t>
  </si>
  <si>
    <t>65/35</t>
  </si>
  <si>
    <t>66/36</t>
  </si>
  <si>
    <t>1/37</t>
  </si>
  <si>
    <t>2/38</t>
  </si>
  <si>
    <t>3/39</t>
  </si>
  <si>
    <t>4/40</t>
  </si>
  <si>
    <t>5/41</t>
  </si>
  <si>
    <t>6/42</t>
  </si>
  <si>
    <t>7/43</t>
  </si>
  <si>
    <t>8/44</t>
  </si>
  <si>
    <t>17/53</t>
  </si>
  <si>
    <t>18/54</t>
  </si>
  <si>
    <t>Commissioning Sheet - Field Devices</t>
  </si>
  <si>
    <t>Commissioning Sheet - Loop-Interface(s)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</si>
</sst>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22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2"/>
      <color rgb="FF103A60"/>
      <name val="Calibri"/>
      <family val="2"/>
      <scheme val="minor"/>
    </font>
    <font>
      <b/>
      <sz val="10"/>
      <color theme="1"/>
      <name val="Wingdings 2"/>
      <family val="1"/>
      <charset val="2"/>
    </font>
    <font>
      <i/>
      <sz val="9"/>
      <color theme="1"/>
      <name val="Calibri (Body)"/>
    </font>
    <font>
      <i/>
      <sz val="8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3A60"/>
        <bgColor indexed="64"/>
      </patternFill>
    </fill>
    <fill>
      <patternFill patternType="solid">
        <fgColor rgb="FFD0FCF9"/>
        <bgColor indexed="64"/>
      </patternFill>
    </fill>
    <fill>
      <patternFill patternType="solid">
        <fgColor rgb="FF0CB2A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0" fillId="2" borderId="0" xfId="0" applyFill="1"/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0" fillId="4" borderId="1" xfId="0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center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14" fontId="0" fillId="4" borderId="2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CB2A6"/>
      <color rgb="FF103A60"/>
      <color rgb="FFD0F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16447</xdr:rowOff>
    </xdr:from>
    <xdr:to>
      <xdr:col>15</xdr:col>
      <xdr:colOff>90</xdr:colOff>
      <xdr:row>2</xdr:row>
      <xdr:rowOff>231439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7E09E6E5-96F2-264C-96F9-E5DC216E9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98000" y="67247"/>
          <a:ext cx="1202357" cy="672192"/>
        </a:xfrm>
        <a:prstGeom prst="rect">
          <a:avLst/>
        </a:prstGeom>
      </xdr:spPr>
    </xdr:pic>
    <xdr:clientData/>
  </xdr:twoCellAnchor>
  <xdr:twoCellAnchor editAs="oneCell">
    <xdr:from>
      <xdr:col>2</xdr:col>
      <xdr:colOff>145926</xdr:colOff>
      <xdr:row>1</xdr:row>
      <xdr:rowOff>75702</xdr:rowOff>
    </xdr:from>
    <xdr:to>
      <xdr:col>3</xdr:col>
      <xdr:colOff>114551</xdr:colOff>
      <xdr:row>2</xdr:row>
      <xdr:rowOff>199864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F193A3-97A9-D249-8ECD-344A4B5F96C5}"/>
            </a:ext>
            <a:ext uri="{147F2762-F138-4A5C-976F-8EAC2B608ADB}">
              <a16:predDERef xmlns:a16="http://schemas.microsoft.com/office/drawing/2014/main" pred="{C11789CF-FC85-4C31-9333-208603D4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059" y="126502"/>
          <a:ext cx="1086225" cy="581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77528</xdr:colOff>
      <xdr:row>1</xdr:row>
      <xdr:rowOff>72315</xdr:rowOff>
    </xdr:from>
    <xdr:to>
      <xdr:col>3</xdr:col>
      <xdr:colOff>821766</xdr:colOff>
      <xdr:row>2</xdr:row>
      <xdr:rowOff>193937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6385AF-10EA-43AA-B53A-742BC5DC5CAC}"/>
            </a:ext>
            <a:ext uri="{147F2762-F138-4A5C-976F-8EAC2B608ADB}">
              <a16:predDERef xmlns:a16="http://schemas.microsoft.com/office/drawing/2014/main" pred="{C11789CF-FC85-4C31-9333-208603D4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234" y="132080"/>
          <a:ext cx="1065473" cy="577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418353</xdr:colOff>
      <xdr:row>1</xdr:row>
      <xdr:rowOff>16447</xdr:rowOff>
    </xdr:from>
    <xdr:ext cx="1177845" cy="667775"/>
    <xdr:pic>
      <xdr:nvPicPr>
        <xdr:cNvPr id="2" name="Graphic 1">
          <a:extLst>
            <a:ext uri="{FF2B5EF4-FFF2-40B4-BE49-F238E27FC236}">
              <a16:creationId xmlns:a16="http://schemas.microsoft.com/office/drawing/2014/main" id="{B06324CF-3A63-BA41-8445-FE3BFB973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688294" y="76212"/>
          <a:ext cx="1177845" cy="6677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16447</xdr:rowOff>
    </xdr:from>
    <xdr:to>
      <xdr:col>11</xdr:col>
      <xdr:colOff>90</xdr:colOff>
      <xdr:row>2</xdr:row>
      <xdr:rowOff>231439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1F62FF8C-E6C4-4457-B970-17314C972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01300" y="67247"/>
          <a:ext cx="1193890" cy="672192"/>
        </a:xfrm>
        <a:prstGeom prst="rect">
          <a:avLst/>
        </a:prstGeom>
      </xdr:spPr>
    </xdr:pic>
    <xdr:clientData/>
  </xdr:twoCellAnchor>
  <xdr:twoCellAnchor editAs="oneCell">
    <xdr:from>
      <xdr:col>1</xdr:col>
      <xdr:colOff>112059</xdr:colOff>
      <xdr:row>1</xdr:row>
      <xdr:rowOff>67235</xdr:rowOff>
    </xdr:from>
    <xdr:to>
      <xdr:col>3</xdr:col>
      <xdr:colOff>131484</xdr:colOff>
      <xdr:row>2</xdr:row>
      <xdr:rowOff>191397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3B5493-0136-41A1-8BB3-8E268E5E8DCD}"/>
            </a:ext>
            <a:ext uri="{147F2762-F138-4A5C-976F-8EAC2B608ADB}">
              <a16:predDERef xmlns:a16="http://schemas.microsoft.com/office/drawing/2014/main" pred="{C11789CF-FC85-4C31-9333-208603D4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824" y="112059"/>
          <a:ext cx="1083236" cy="587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68787</xdr:colOff>
      <xdr:row>1</xdr:row>
      <xdr:rowOff>81056</xdr:rowOff>
    </xdr:from>
    <xdr:to>
      <xdr:col>3</xdr:col>
      <xdr:colOff>829236</xdr:colOff>
      <xdr:row>2</xdr:row>
      <xdr:rowOff>201408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0468F6-F940-4E54-B2E0-49B705042F80}"/>
            </a:ext>
            <a:ext uri="{147F2762-F138-4A5C-976F-8EAC2B608ADB}">
              <a16:predDERef xmlns:a16="http://schemas.microsoft.com/office/drawing/2014/main" pred="{C11789CF-FC85-4C31-9333-208603D4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493" y="140821"/>
          <a:ext cx="999508" cy="576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</xdr:row>
      <xdr:rowOff>16447</xdr:rowOff>
    </xdr:from>
    <xdr:to>
      <xdr:col>11</xdr:col>
      <xdr:colOff>492763</xdr:colOff>
      <xdr:row>2</xdr:row>
      <xdr:rowOff>231439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C36A09D8-C2C4-42A7-8546-63E781598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741647" y="76212"/>
          <a:ext cx="1150175" cy="670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EC6A-0136-774C-AE80-E929F1C9A75E}">
  <sheetPr>
    <pageSetUpPr fitToPage="1"/>
  </sheetPr>
  <dimension ref="B1:P23"/>
  <sheetViews>
    <sheetView view="pageBreakPreview" topLeftCell="A16" zoomScaleNormal="85" zoomScaleSheetLayoutView="100" workbookViewId="0">
      <selection activeCell="C20" sqref="C20"/>
    </sheetView>
  </sheetViews>
  <sheetFormatPr defaultColWidth="8.81640625" defaultRowHeight="14.5"/>
  <cols>
    <col min="1" max="1" width="0.81640625" customWidth="1"/>
    <col min="2" max="2" width="2" customWidth="1"/>
    <col min="3" max="3" width="14.6328125" customWidth="1"/>
    <col min="4" max="8" width="7.81640625" customWidth="1"/>
    <col min="9" max="9" width="4.36328125" customWidth="1"/>
    <col min="10" max="10" width="16" customWidth="1"/>
    <col min="11" max="15" width="7.81640625" customWidth="1"/>
    <col min="16" max="16" width="2" customWidth="1"/>
  </cols>
  <sheetData>
    <row r="1" spans="2:16" ht="4.75" customHeight="1"/>
    <row r="2" spans="2:16" ht="36" customHeight="1">
      <c r="B2" s="3"/>
      <c r="C2" s="25"/>
      <c r="D2" s="28" t="s">
        <v>45</v>
      </c>
      <c r="E2" s="28"/>
      <c r="F2" s="28"/>
      <c r="G2" s="28"/>
      <c r="H2" s="28"/>
      <c r="I2" s="28"/>
      <c r="J2" s="28"/>
      <c r="K2" s="28"/>
      <c r="L2" s="28"/>
      <c r="M2" s="5"/>
      <c r="N2" s="5"/>
      <c r="O2" s="5"/>
      <c r="P2" s="3"/>
    </row>
    <row r="3" spans="2:16" ht="21" customHeight="1">
      <c r="B3" s="3"/>
      <c r="C3" s="26"/>
      <c r="D3" s="28"/>
      <c r="E3" s="28"/>
      <c r="F3" s="28"/>
      <c r="G3" s="28"/>
      <c r="H3" s="28"/>
      <c r="I3" s="28"/>
      <c r="J3" s="28"/>
      <c r="K3" s="28"/>
      <c r="L3" s="28"/>
      <c r="M3" s="5"/>
      <c r="N3" s="5"/>
      <c r="O3" s="5"/>
      <c r="P3" s="3"/>
    </row>
    <row r="4" spans="2:16" ht="4.7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3"/>
    </row>
    <row r="5" spans="2:16" ht="25.25" customHeight="1">
      <c r="B5" s="3"/>
      <c r="C5" s="11" t="s">
        <v>0</v>
      </c>
      <c r="D5" s="22"/>
      <c r="E5" s="23"/>
      <c r="F5" s="23"/>
      <c r="G5" s="23"/>
      <c r="H5" s="24"/>
      <c r="I5" s="5"/>
      <c r="J5" s="11" t="s">
        <v>1</v>
      </c>
      <c r="K5" s="32"/>
      <c r="L5" s="33"/>
      <c r="M5" s="33"/>
      <c r="N5" s="33"/>
      <c r="O5" s="34"/>
      <c r="P5" s="3"/>
    </row>
    <row r="6" spans="2:16" ht="6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ht="65.5" customHeight="1">
      <c r="B7" s="3"/>
      <c r="C7" s="27" t="s">
        <v>50</v>
      </c>
      <c r="D7" s="22"/>
      <c r="E7" s="23"/>
      <c r="F7" s="23"/>
      <c r="G7" s="23"/>
      <c r="H7" s="24"/>
      <c r="I7" s="5"/>
      <c r="J7" s="11" t="s">
        <v>7</v>
      </c>
      <c r="K7" s="6"/>
      <c r="L7" s="17"/>
      <c r="M7" s="10" t="s">
        <v>8</v>
      </c>
      <c r="N7" s="17"/>
      <c r="O7" s="6"/>
      <c r="P7" s="3"/>
    </row>
    <row r="8" spans="2:16" ht="6.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2:16" ht="49.5" customHeight="1">
      <c r="B9" s="3"/>
      <c r="C9" s="27" t="s">
        <v>48</v>
      </c>
      <c r="D9" s="22"/>
      <c r="E9" s="23"/>
      <c r="F9" s="23"/>
      <c r="G9" s="23"/>
      <c r="H9" s="24"/>
      <c r="I9" s="5"/>
      <c r="J9" s="27" t="s">
        <v>49</v>
      </c>
      <c r="K9" s="29"/>
      <c r="L9" s="30"/>
      <c r="M9" s="30"/>
      <c r="N9" s="30"/>
      <c r="O9" s="31"/>
      <c r="P9" s="3"/>
    </row>
    <row r="10" spans="2:16" ht="21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2:16" ht="39" customHeight="1">
      <c r="B11" s="3"/>
      <c r="C11" s="12" t="s">
        <v>46</v>
      </c>
      <c r="D11" s="14" t="s">
        <v>2</v>
      </c>
      <c r="E11" s="20" t="s">
        <v>3</v>
      </c>
      <c r="F11" s="20" t="s">
        <v>4</v>
      </c>
      <c r="G11" s="20" t="s">
        <v>5</v>
      </c>
      <c r="H11" s="14" t="s">
        <v>6</v>
      </c>
      <c r="I11" s="3"/>
      <c r="J11" s="12" t="s">
        <v>46</v>
      </c>
      <c r="K11" s="14" t="s">
        <v>2</v>
      </c>
      <c r="L11" s="20" t="s">
        <v>3</v>
      </c>
      <c r="M11" s="20" t="s">
        <v>4</v>
      </c>
      <c r="N11" s="20" t="s">
        <v>5</v>
      </c>
      <c r="O11" s="14" t="s">
        <v>6</v>
      </c>
      <c r="P11" s="3"/>
    </row>
    <row r="12" spans="2:16" ht="32.5" customHeight="1">
      <c r="B12" s="3"/>
      <c r="C12" s="15"/>
      <c r="D12" s="15" t="s">
        <v>60</v>
      </c>
      <c r="E12" s="16">
        <f>IF(ISNA(VLOOKUP(D12,'Look up'!$E$3:$I$24,2,FALSE)),"",VLOOKUP(D12,'Look up'!$E$3:$I$24,2,FALSE))</f>
        <v>55</v>
      </c>
      <c r="F12" s="16">
        <f>IF(ISNA(VLOOKUP(D12,'Look up'!$E$3:$I$24,3,FALSE)),"",VLOOKUP(D12,'Look up'!$E$3:$I$24,3,FALSE))</f>
        <v>869.71249999999998</v>
      </c>
      <c r="G12" s="16">
        <f>IF(ISNA(VLOOKUP(D12,'Look up'!$E$3:$I$24,4,FALSE)),"",VLOOKUP(D12,'Look up'!$E$3:$I$24,4,FALSE))</f>
        <v>25</v>
      </c>
      <c r="H12" s="16">
        <f>IF(ISNA(VLOOKUP(D12,'Look up'!$E$3:$I$24,5,FALSE)),"",VLOOKUP(D12,'Look up'!$E$3:$I$24,5,FALSE))</f>
        <v>868.71249999999998</v>
      </c>
      <c r="I12" s="3"/>
      <c r="J12" s="15"/>
      <c r="K12" s="15" t="s">
        <v>71</v>
      </c>
      <c r="L12" s="16">
        <f>IF(ISNA(VLOOKUP(K12,'Look up'!$E$3:$I$24,2,FALSE)),"",VLOOKUP(K12,'Look up'!$E$3:$I$24,2,FALSE))</f>
        <v>66</v>
      </c>
      <c r="M12" s="16">
        <f>IF(ISNA(VLOOKUP(K12,'Look up'!$E$3:$I$24,3,FALSE)),"",VLOOKUP(K12,'Look up'!$E$3:$I$24,3,FALSE))</f>
        <v>869.98749999999995</v>
      </c>
      <c r="N12" s="16">
        <f>IF(ISNA(VLOOKUP(K12,'Look up'!$E$3:$I$24,4,FALSE)),"",VLOOKUP(K12,'Look up'!$E$3:$I$24,4,FALSE))</f>
        <v>36</v>
      </c>
      <c r="O12" s="16">
        <f>IF(ISNA(VLOOKUP(K12,'Look up'!$E$3:$I$24,5,FALSE)),"",VLOOKUP(K12,'Look up'!$E$3:$I$24,5,FALSE))</f>
        <v>868.98749999999995</v>
      </c>
      <c r="P12" s="3"/>
    </row>
    <row r="13" spans="2:16" ht="32.5" customHeight="1">
      <c r="B13" s="3"/>
      <c r="C13" s="15"/>
      <c r="D13" s="15" t="s">
        <v>61</v>
      </c>
      <c r="E13" s="16">
        <f>IF(ISNA(VLOOKUP(D13,'Look up'!$E$3:$I$24,2,FALSE)),"",VLOOKUP(D13,'Look up'!$E$3:$I$24,2,FALSE))</f>
        <v>56</v>
      </c>
      <c r="F13" s="16">
        <f>IF(ISNA(VLOOKUP(D13,'Look up'!$E$3:$I$24,3,FALSE)),"",VLOOKUP(D13,'Look up'!$E$3:$I$24,3,FALSE))</f>
        <v>869.73749999999995</v>
      </c>
      <c r="G13" s="16">
        <f>IF(ISNA(VLOOKUP(D13,'Look up'!$E$3:$I$24,4,FALSE)),"",VLOOKUP(D13,'Look up'!$E$3:$I$24,4,FALSE))</f>
        <v>26</v>
      </c>
      <c r="H13" s="16">
        <f>IF(ISNA(VLOOKUP(D13,'Look up'!$E$3:$I$24,5,FALSE)),"",VLOOKUP(D13,'Look up'!$E$3:$I$24,5,FALSE))</f>
        <v>868.73749999999995</v>
      </c>
      <c r="I13" s="3"/>
      <c r="J13" s="15"/>
      <c r="K13" s="15" t="s">
        <v>72</v>
      </c>
      <c r="L13" s="16">
        <f>IF(ISNA(VLOOKUP(K13,'Look up'!$E$3:$I$24,2,FALSE)),"",VLOOKUP(K13,'Look up'!$E$3:$I$24,2,FALSE))</f>
        <v>1</v>
      </c>
      <c r="M13" s="16">
        <f>IF(ISNA(VLOOKUP(K13,'Look up'!$E$3:$I$24,3,FALSE)),"",VLOOKUP(K13,'Look up'!$E$3:$I$24,3,FALSE))</f>
        <v>868.01250000000005</v>
      </c>
      <c r="N13" s="16">
        <f>IF(ISNA(VLOOKUP(K13,'Look up'!$E$3:$I$24,4,FALSE)),"",VLOOKUP(K13,'Look up'!$E$3:$I$24,4,FALSE))</f>
        <v>37</v>
      </c>
      <c r="O13" s="16">
        <f>IF(ISNA(VLOOKUP(K13,'Look up'!$E$3:$I$24,5,FALSE)),"",VLOOKUP(K13,'Look up'!$E$3:$I$24,5,FALSE))</f>
        <v>869.01250000000005</v>
      </c>
      <c r="P13" s="3"/>
    </row>
    <row r="14" spans="2:16" ht="32.5" customHeight="1">
      <c r="B14" s="3"/>
      <c r="C14" s="15"/>
      <c r="D14" s="15" t="s">
        <v>62</v>
      </c>
      <c r="E14" s="16">
        <f>IF(ISNA(VLOOKUP(D14,'Look up'!$E$3:$I$24,2,FALSE)),"",VLOOKUP(D14,'Look up'!$E$3:$I$24,2,FALSE))</f>
        <v>57</v>
      </c>
      <c r="F14" s="16">
        <f>IF(ISNA(VLOOKUP(D14,'Look up'!$E$3:$I$24,3,FALSE)),"",VLOOKUP(D14,'Look up'!$E$3:$I$24,3,FALSE))</f>
        <v>869.76250000000005</v>
      </c>
      <c r="G14" s="16">
        <f>IF(ISNA(VLOOKUP(D14,'Look up'!$E$3:$I$24,4,FALSE)),"",VLOOKUP(D14,'Look up'!$E$3:$I$24,4,FALSE))</f>
        <v>27</v>
      </c>
      <c r="H14" s="16">
        <f>IF(ISNA(VLOOKUP(D14,'Look up'!$E$3:$I$24,5,FALSE)),"",VLOOKUP(D14,'Look up'!$E$3:$I$24,5,FALSE))</f>
        <v>868.76250000000005</v>
      </c>
      <c r="I14" s="3"/>
      <c r="J14" s="15"/>
      <c r="K14" s="15" t="s">
        <v>73</v>
      </c>
      <c r="L14" s="16">
        <f>IF(ISNA(VLOOKUP(K14,'Look up'!$E$3:$I$24,2,FALSE)),"",VLOOKUP(K14,'Look up'!$E$3:$I$24,2,FALSE))</f>
        <v>2</v>
      </c>
      <c r="M14" s="16">
        <f>IF(ISNA(VLOOKUP(K14,'Look up'!$E$3:$I$24,3,FALSE)),"",VLOOKUP(K14,'Look up'!$E$3:$I$24,3,FALSE))</f>
        <v>868.03750000000002</v>
      </c>
      <c r="N14" s="16">
        <f>IF(ISNA(VLOOKUP(K14,'Look up'!$E$3:$I$24,4,FALSE)),"",VLOOKUP(K14,'Look up'!$E$3:$I$24,4,FALSE))</f>
        <v>38</v>
      </c>
      <c r="O14" s="16">
        <f>IF(ISNA(VLOOKUP(K14,'Look up'!$E$3:$I$24,5,FALSE)),"",VLOOKUP(K14,'Look up'!$E$3:$I$24,5,FALSE))</f>
        <v>869.03750000000002</v>
      </c>
      <c r="P14" s="3"/>
    </row>
    <row r="15" spans="2:16" ht="32.5" customHeight="1">
      <c r="B15" s="3"/>
      <c r="C15" s="15"/>
      <c r="D15" s="15" t="s">
        <v>63</v>
      </c>
      <c r="E15" s="16">
        <f>IF(ISNA(VLOOKUP(D15,'Look up'!$E$3:$I$24,2,FALSE)),"",VLOOKUP(D15,'Look up'!$E$3:$I$24,2,FALSE))</f>
        <v>58</v>
      </c>
      <c r="F15" s="16">
        <f>IF(ISNA(VLOOKUP(D15,'Look up'!$E$3:$I$24,3,FALSE)),"",VLOOKUP(D15,'Look up'!$E$3:$I$24,3,FALSE))</f>
        <v>869.78750000000002</v>
      </c>
      <c r="G15" s="16">
        <f>IF(ISNA(VLOOKUP(D15,'Look up'!$E$3:$I$24,4,FALSE)),"",VLOOKUP(D15,'Look up'!$E$3:$I$24,4,FALSE))</f>
        <v>28</v>
      </c>
      <c r="H15" s="16">
        <f>IF(ISNA(VLOOKUP(D15,'Look up'!$E$3:$I$24,5,FALSE)),"",VLOOKUP(D15,'Look up'!$E$3:$I$24,5,FALSE))</f>
        <v>868.78750000000002</v>
      </c>
      <c r="I15" s="3"/>
      <c r="J15" s="15"/>
      <c r="K15" s="15" t="s">
        <v>74</v>
      </c>
      <c r="L15" s="16">
        <f>IF(ISNA(VLOOKUP(K15,'Look up'!$E$3:$I$24,2,FALSE)),"",VLOOKUP(K15,'Look up'!$E$3:$I$24,2,FALSE))</f>
        <v>3</v>
      </c>
      <c r="M15" s="16">
        <f>IF(ISNA(VLOOKUP(K15,'Look up'!$E$3:$I$24,3,FALSE)),"",VLOOKUP(K15,'Look up'!$E$3:$I$24,3,FALSE))</f>
        <v>868.0625</v>
      </c>
      <c r="N15" s="16">
        <f>IF(ISNA(VLOOKUP(K15,'Look up'!$E$3:$I$24,4,FALSE)),"",VLOOKUP(K15,'Look up'!$E$3:$I$24,4,FALSE))</f>
        <v>39</v>
      </c>
      <c r="O15" s="16">
        <f>IF(ISNA(VLOOKUP(K15,'Look up'!$E$3:$I$24,5,FALSE)),"",VLOOKUP(K15,'Look up'!$E$3:$I$24,5,FALSE))</f>
        <v>869.0625</v>
      </c>
      <c r="P15" s="3"/>
    </row>
    <row r="16" spans="2:16" ht="32.5" customHeight="1">
      <c r="B16" s="3"/>
      <c r="C16" s="15"/>
      <c r="D16" s="15" t="s">
        <v>64</v>
      </c>
      <c r="E16" s="16">
        <f>IF(ISNA(VLOOKUP(D16,'Look up'!$E$3:$I$24,2,FALSE)),"",VLOOKUP(D16,'Look up'!$E$3:$I$24,2,FALSE))</f>
        <v>59</v>
      </c>
      <c r="F16" s="16">
        <f>IF(ISNA(VLOOKUP(D16,'Look up'!$E$3:$I$24,3,FALSE)),"",VLOOKUP(D16,'Look up'!$E$3:$I$24,3,FALSE))</f>
        <v>869.8125</v>
      </c>
      <c r="G16" s="16">
        <f>IF(ISNA(VLOOKUP(D16,'Look up'!$E$3:$I$24,4,FALSE)),"",VLOOKUP(D16,'Look up'!$E$3:$I$24,4,FALSE))</f>
        <v>29</v>
      </c>
      <c r="H16" s="16">
        <f>IF(ISNA(VLOOKUP(D16,'Look up'!$E$3:$I$24,5,FALSE)),"",VLOOKUP(D16,'Look up'!$E$3:$I$24,5,FALSE))</f>
        <v>868.8125</v>
      </c>
      <c r="I16" s="3"/>
      <c r="J16" s="15"/>
      <c r="K16" s="15" t="s">
        <v>75</v>
      </c>
      <c r="L16" s="16">
        <f>IF(ISNA(VLOOKUP(K16,'Look up'!$E$3:$I$24,2,FALSE)),"",VLOOKUP(K16,'Look up'!$E$3:$I$24,2,FALSE))</f>
        <v>4</v>
      </c>
      <c r="M16" s="16">
        <f>IF(ISNA(VLOOKUP(K16,'Look up'!$E$3:$I$24,3,FALSE)),"",VLOOKUP(K16,'Look up'!$E$3:$I$24,3,FALSE))</f>
        <v>868.08749999999998</v>
      </c>
      <c r="N16" s="16">
        <f>IF(ISNA(VLOOKUP(K16,'Look up'!$E$3:$I$24,4,FALSE)),"",VLOOKUP(K16,'Look up'!$E$3:$I$24,4,FALSE))</f>
        <v>40</v>
      </c>
      <c r="O16" s="16">
        <f>IF(ISNA(VLOOKUP(K16,'Look up'!$E$3:$I$24,5,FALSE)),"",VLOOKUP(K16,'Look up'!$E$3:$I$24,5,FALSE))</f>
        <v>869.08749999999998</v>
      </c>
      <c r="P16" s="3"/>
    </row>
    <row r="17" spans="2:16" ht="32.5" customHeight="1">
      <c r="B17" s="3"/>
      <c r="C17" s="15"/>
      <c r="D17" s="15" t="s">
        <v>65</v>
      </c>
      <c r="E17" s="16">
        <f>IF(ISNA(VLOOKUP(D17,'Look up'!$E$3:$I$24,2,FALSE)),"",VLOOKUP(D17,'Look up'!$E$3:$I$24,2,FALSE))</f>
        <v>60</v>
      </c>
      <c r="F17" s="16">
        <f>IF(ISNA(VLOOKUP(D17,'Look up'!$E$3:$I$24,3,FALSE)),"",VLOOKUP(D17,'Look up'!$E$3:$I$24,3,FALSE))</f>
        <v>869.83749999999998</v>
      </c>
      <c r="G17" s="16">
        <f>IF(ISNA(VLOOKUP(D17,'Look up'!$E$3:$I$24,4,FALSE)),"",VLOOKUP(D17,'Look up'!$E$3:$I$24,4,FALSE))</f>
        <v>30</v>
      </c>
      <c r="H17" s="16">
        <f>IF(ISNA(VLOOKUP(D17,'Look up'!$E$3:$I$24,5,FALSE)),"",VLOOKUP(D17,'Look up'!$E$3:$I$24,5,FALSE))</f>
        <v>868.83749999999998</v>
      </c>
      <c r="I17" s="3"/>
      <c r="J17" s="15"/>
      <c r="K17" s="15" t="s">
        <v>76</v>
      </c>
      <c r="L17" s="16">
        <f>IF(ISNA(VLOOKUP(K17,'Look up'!$E$3:$I$24,2,FALSE)),"",VLOOKUP(K17,'Look up'!$E$3:$I$24,2,FALSE))</f>
        <v>5</v>
      </c>
      <c r="M17" s="16">
        <f>IF(ISNA(VLOOKUP(K17,'Look up'!$E$3:$I$24,3,FALSE)),"",VLOOKUP(K17,'Look up'!$E$3:$I$24,3,FALSE))</f>
        <v>868.11249999999995</v>
      </c>
      <c r="N17" s="16">
        <f>IF(ISNA(VLOOKUP(K17,'Look up'!$E$3:$I$24,4,FALSE)),"",VLOOKUP(K17,'Look up'!$E$3:$I$24,4,FALSE))</f>
        <v>41</v>
      </c>
      <c r="O17" s="16">
        <f>IF(ISNA(VLOOKUP(K17,'Look up'!$E$3:$I$24,5,FALSE)),"",VLOOKUP(K17,'Look up'!$E$3:$I$24,5,FALSE))</f>
        <v>869.11249999999995</v>
      </c>
      <c r="P17" s="3"/>
    </row>
    <row r="18" spans="2:16" ht="32.5" customHeight="1">
      <c r="B18" s="3"/>
      <c r="C18" s="15"/>
      <c r="D18" s="15" t="s">
        <v>66</v>
      </c>
      <c r="E18" s="16">
        <f>IF(ISNA(VLOOKUP(D18,'Look up'!$E$3:$I$24,2,FALSE)),"",VLOOKUP(D18,'Look up'!$E$3:$I$24,2,FALSE))</f>
        <v>61</v>
      </c>
      <c r="F18" s="16">
        <f>IF(ISNA(VLOOKUP(D18,'Look up'!$E$3:$I$24,3,FALSE)),"",VLOOKUP(D18,'Look up'!$E$3:$I$24,3,FALSE))</f>
        <v>869.86249999999995</v>
      </c>
      <c r="G18" s="16">
        <f>IF(ISNA(VLOOKUP(D18,'Look up'!$E$3:$I$24,4,FALSE)),"",VLOOKUP(D18,'Look up'!$E$3:$I$24,4,FALSE))</f>
        <v>31</v>
      </c>
      <c r="H18" s="16">
        <f>IF(ISNA(VLOOKUP(D18,'Look up'!$E$3:$I$24,5,FALSE)),"",VLOOKUP(D18,'Look up'!$E$3:$I$24,5,FALSE))</f>
        <v>868.86249999999995</v>
      </c>
      <c r="I18" s="3"/>
      <c r="J18" s="15"/>
      <c r="K18" s="15" t="s">
        <v>77</v>
      </c>
      <c r="L18" s="16">
        <f>IF(ISNA(VLOOKUP(K18,'Look up'!$E$3:$I$24,2,FALSE)),"",VLOOKUP(K18,'Look up'!$E$3:$I$24,2,FALSE))</f>
        <v>6</v>
      </c>
      <c r="M18" s="16">
        <f>IF(ISNA(VLOOKUP(K18,'Look up'!$E$3:$I$24,3,FALSE)),"",VLOOKUP(K18,'Look up'!$E$3:$I$24,3,FALSE))</f>
        <v>868.13750000000005</v>
      </c>
      <c r="N18" s="16">
        <f>IF(ISNA(VLOOKUP(K18,'Look up'!$E$3:$I$24,4,FALSE)),"",VLOOKUP(K18,'Look up'!$E$3:$I$24,4,FALSE))</f>
        <v>42</v>
      </c>
      <c r="O18" s="16">
        <f>IF(ISNA(VLOOKUP(K18,'Look up'!$E$3:$I$24,5,FALSE)),"",VLOOKUP(K18,'Look up'!$E$3:$I$24,5,FALSE))</f>
        <v>869.13750000000005</v>
      </c>
      <c r="P18" s="3"/>
    </row>
    <row r="19" spans="2:16" ht="32.5" customHeight="1">
      <c r="B19" s="3"/>
      <c r="C19" s="15"/>
      <c r="D19" s="15" t="s">
        <v>67</v>
      </c>
      <c r="E19" s="16">
        <f>IF(ISNA(VLOOKUP(D19,'Look up'!$E$3:$I$24,2,FALSE)),"",VLOOKUP(D19,'Look up'!$E$3:$I$24,2,FALSE))</f>
        <v>62</v>
      </c>
      <c r="F19" s="16">
        <f>IF(ISNA(VLOOKUP(D19,'Look up'!$E$3:$I$24,3,FALSE)),"",VLOOKUP(D19,'Look up'!$E$3:$I$24,3,FALSE))</f>
        <v>869.88750000000005</v>
      </c>
      <c r="G19" s="16">
        <f>IF(ISNA(VLOOKUP(D19,'Look up'!$E$3:$I$24,4,FALSE)),"",VLOOKUP(D19,'Look up'!$E$3:$I$24,4,FALSE))</f>
        <v>32</v>
      </c>
      <c r="H19" s="16">
        <f>IF(ISNA(VLOOKUP(D19,'Look up'!$E$3:$I$24,5,FALSE)),"",VLOOKUP(D19,'Look up'!$E$3:$I$24,5,FALSE))</f>
        <v>868.88750000000005</v>
      </c>
      <c r="I19" s="3"/>
      <c r="J19" s="15"/>
      <c r="K19" s="15" t="s">
        <v>78</v>
      </c>
      <c r="L19" s="16">
        <f>IF(ISNA(VLOOKUP(K19,'Look up'!$E$3:$I$24,2,FALSE)),"",VLOOKUP(K19,'Look up'!$E$3:$I$24,2,FALSE))</f>
        <v>7</v>
      </c>
      <c r="M19" s="16">
        <f>IF(ISNA(VLOOKUP(K19,'Look up'!$E$3:$I$24,3,FALSE)),"",VLOOKUP(K19,'Look up'!$E$3:$I$24,3,FALSE))</f>
        <v>868.16250000000002</v>
      </c>
      <c r="N19" s="16">
        <f>IF(ISNA(VLOOKUP(K19,'Look up'!$E$3:$I$24,4,FALSE)),"",VLOOKUP(K19,'Look up'!$E$3:$I$24,4,FALSE))</f>
        <v>43</v>
      </c>
      <c r="O19" s="16">
        <f>IF(ISNA(VLOOKUP(K19,'Look up'!$E$3:$I$24,5,FALSE)),"",VLOOKUP(K19,'Look up'!$E$3:$I$24,5,FALSE))</f>
        <v>869.76250000000005</v>
      </c>
      <c r="P19" s="3"/>
    </row>
    <row r="20" spans="2:16" ht="32.5" customHeight="1">
      <c r="B20" s="3"/>
      <c r="C20" s="15"/>
      <c r="D20" s="15" t="s">
        <v>68</v>
      </c>
      <c r="E20" s="16">
        <f>IF(ISNA(VLOOKUP(D20,'Look up'!$E$3:$I$24,2,FALSE)),"",VLOOKUP(D20,'Look up'!$E$3:$I$24,2,FALSE))</f>
        <v>63</v>
      </c>
      <c r="F20" s="16">
        <f>IF(ISNA(VLOOKUP(D20,'Look up'!$E$3:$I$24,3,FALSE)),"",VLOOKUP(D20,'Look up'!$E$3:$I$24,3,FALSE))</f>
        <v>869.91250000000002</v>
      </c>
      <c r="G20" s="16">
        <f>IF(ISNA(VLOOKUP(D20,'Look up'!$E$3:$I$24,4,FALSE)),"",VLOOKUP(D20,'Look up'!$E$3:$I$24,4,FALSE))</f>
        <v>33</v>
      </c>
      <c r="H20" s="16">
        <f>IF(ISNA(VLOOKUP(D20,'Look up'!$E$3:$I$24,5,FALSE)),"",VLOOKUP(D20,'Look up'!$E$3:$I$24,5,FALSE))</f>
        <v>868.91250000000002</v>
      </c>
      <c r="I20" s="3"/>
      <c r="J20" s="15"/>
      <c r="K20" s="15" t="s">
        <v>79</v>
      </c>
      <c r="L20" s="16">
        <f>IF(ISNA(VLOOKUP(K20,'Look up'!$E$3:$I$24,2,FALSE)),"",VLOOKUP(K20,'Look up'!$E$3:$I$24,2,FALSE))</f>
        <v>8</v>
      </c>
      <c r="M20" s="16">
        <f>IF(ISNA(VLOOKUP(K20,'Look up'!$E$3:$I$24,3,FALSE)),"",VLOOKUP(K20,'Look up'!$E$3:$I$24,3,FALSE))</f>
        <v>868.1875</v>
      </c>
      <c r="N20" s="16">
        <f>IF(ISNA(VLOOKUP(K20,'Look up'!$E$3:$I$24,4,FALSE)),"",VLOOKUP(K20,'Look up'!$E$3:$I$24,4,FALSE))</f>
        <v>44</v>
      </c>
      <c r="O20" s="16">
        <f>IF(ISNA(VLOOKUP(K20,'Look up'!$E$3:$I$24,5,FALSE)),"",VLOOKUP(K20,'Look up'!$E$3:$I$24,5,FALSE))</f>
        <v>869.1875</v>
      </c>
      <c r="P20" s="3"/>
    </row>
    <row r="21" spans="2:16" ht="32.5" customHeight="1">
      <c r="B21" s="3"/>
      <c r="C21" s="15"/>
      <c r="D21" s="15" t="s">
        <v>69</v>
      </c>
      <c r="E21" s="16">
        <f>IF(ISNA(VLOOKUP(D21,'Look up'!$E$3:$I$24,2,FALSE)),"",VLOOKUP(D21,'Look up'!$E$3:$I$24,2,FALSE))</f>
        <v>64</v>
      </c>
      <c r="F21" s="16">
        <f>IF(ISNA(VLOOKUP(D21,'Look up'!$E$3:$I$24,3,FALSE)),"",VLOOKUP(D21,'Look up'!$E$3:$I$24,3,FALSE))</f>
        <v>869.9375</v>
      </c>
      <c r="G21" s="16">
        <f>IF(ISNA(VLOOKUP(D21,'Look up'!$E$3:$I$24,4,FALSE)),"",VLOOKUP(D21,'Look up'!$E$3:$I$24,4,FALSE))</f>
        <v>34</v>
      </c>
      <c r="H21" s="16">
        <f>IF(ISNA(VLOOKUP(D21,'Look up'!$E$3:$I$24,5,FALSE)),"",VLOOKUP(D21,'Look up'!$E$3:$I$24,5,FALSE))</f>
        <v>868.9375</v>
      </c>
      <c r="I21" s="3"/>
      <c r="J21" s="15"/>
      <c r="K21" s="15" t="s">
        <v>80</v>
      </c>
      <c r="L21" s="16">
        <f>IF(ISNA(VLOOKUP(K21,'Look up'!$E$3:$I$24,2,FALSE)),"",VLOOKUP(K21,'Look up'!$E$3:$I$24,2,FALSE))</f>
        <v>17</v>
      </c>
      <c r="M21" s="16">
        <f>IF(ISNA(VLOOKUP(K21,'Look up'!$E$3:$I$24,3,FALSE)),"",VLOOKUP(K21,'Look up'!$E$3:$I$24,3,FALSE))</f>
        <v>868.41250000000002</v>
      </c>
      <c r="N21" s="16">
        <f>IF(ISNA(VLOOKUP(K21,'Look up'!$E$3:$I$24,4,FALSE)),"",VLOOKUP(K21,'Look up'!$E$3:$I$24,4,FALSE))</f>
        <v>53</v>
      </c>
      <c r="O21" s="16">
        <f>IF(ISNA(VLOOKUP(K21,'Look up'!$E$3:$I$24,5,FALSE)),"",VLOOKUP(K21,'Look up'!$E$3:$I$24,5,FALSE))</f>
        <v>869.61249999999995</v>
      </c>
      <c r="P21" s="3"/>
    </row>
    <row r="22" spans="2:16" ht="32.5" customHeight="1">
      <c r="B22" s="3"/>
      <c r="C22" s="15"/>
      <c r="D22" s="15" t="s">
        <v>70</v>
      </c>
      <c r="E22" s="16">
        <f>IF(ISNA(VLOOKUP(D22,'Look up'!$E$3:$I$24,2,FALSE)),"",VLOOKUP(D22,'Look up'!$E$3:$I$24,2,FALSE))</f>
        <v>65</v>
      </c>
      <c r="F22" s="16">
        <f>IF(ISNA(VLOOKUP(D22,'Look up'!$E$3:$I$24,3,FALSE)),"",VLOOKUP(D22,'Look up'!$E$3:$I$24,3,FALSE))</f>
        <v>869.96249999999998</v>
      </c>
      <c r="G22" s="16">
        <f>IF(ISNA(VLOOKUP(D22,'Look up'!$E$3:$I$24,4,FALSE)),"",VLOOKUP(D22,'Look up'!$E$3:$I$24,4,FALSE))</f>
        <v>35</v>
      </c>
      <c r="H22" s="16">
        <f>IF(ISNA(VLOOKUP(D22,'Look up'!$E$3:$I$24,5,FALSE)),"",VLOOKUP(D22,'Look up'!$E$3:$I$24,5,FALSE))</f>
        <v>868.96249999999998</v>
      </c>
      <c r="I22" s="3"/>
      <c r="J22" s="15"/>
      <c r="K22" s="15" t="s">
        <v>81</v>
      </c>
      <c r="L22" s="16">
        <f>IF(ISNA(VLOOKUP(K22,'Look up'!$E$3:$I$24,2,FALSE)),"",VLOOKUP(K22,'Look up'!$E$3:$I$24,2,FALSE))</f>
        <v>18</v>
      </c>
      <c r="M22" s="16">
        <f>IF(ISNA(VLOOKUP(K22,'Look up'!$E$3:$I$24,3,FALSE)),"",VLOOKUP(K22,'Look up'!$E$3:$I$24,3,FALSE))</f>
        <v>868.4375</v>
      </c>
      <c r="N22" s="16">
        <f>IF(ISNA(VLOOKUP(K22,'Look up'!$E$3:$I$24,4,FALSE)),"",VLOOKUP(K22,'Look up'!$E$3:$I$24,4,FALSE))</f>
        <v>54</v>
      </c>
      <c r="O22" s="16">
        <f>IF(ISNA(VLOOKUP(K22,'Look up'!$E$3:$I$24,5,FALSE)),"",VLOOKUP(K22,'Look up'!$E$3:$I$24,5,FALSE))</f>
        <v>869.63750000000005</v>
      </c>
      <c r="P22" s="3"/>
    </row>
    <row r="23" spans="2:16" ht="230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</sheetData>
  <sheetProtection selectLockedCells="1"/>
  <mergeCells count="3">
    <mergeCell ref="D2:L3"/>
    <mergeCell ref="K9:O9"/>
    <mergeCell ref="K5:O5"/>
  </mergeCells>
  <printOptions horizontalCentered="1" verticalCentered="1"/>
  <pageMargins left="0.23622047244094491" right="0.31496062992125984" top="0.25" bottom="0.74803149606299213" header="0.17" footer="0.31496062992125984"/>
  <pageSetup paperSize="9" scale="8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87577-2537-6D49-A25B-8C14546F9F3D}">
          <x14:formula1>
            <xm:f>'Look up'!$E$3:$E$24</xm:f>
          </x14:formula1>
          <xm:sqref>K12:K22 D12:D22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47C24-E419-4D03-855B-1BF20716AAB0}">
  <sheetPr>
    <pageSetUpPr fitToPage="1"/>
  </sheetPr>
  <dimension ref="B1:T45"/>
  <sheetViews>
    <sheetView view="pageBreakPreview" zoomScale="85" zoomScaleNormal="85" zoomScaleSheetLayoutView="85" workbookViewId="0">
      <selection activeCell="D13" sqref="D13"/>
    </sheetView>
  </sheetViews>
  <sheetFormatPr defaultColWidth="8.81640625" defaultRowHeight="14.5"/>
  <cols>
    <col min="1" max="1" width="0.81640625" customWidth="1"/>
    <col min="2" max="2" width="2" customWidth="1"/>
    <col min="3" max="3" width="4.6328125" customWidth="1"/>
    <col min="4" max="4" width="29.453125" customWidth="1"/>
    <col min="5" max="5" width="26.453125" customWidth="1"/>
    <col min="6" max="6" width="47.7265625" customWidth="1"/>
    <col min="7" max="7" width="15.54296875" customWidth="1"/>
    <col min="8" max="8" width="7.81640625" customWidth="1"/>
    <col min="9" max="9" width="7.1796875" customWidth="1"/>
    <col min="10" max="11" width="7.81640625" customWidth="1"/>
    <col min="12" max="12" width="2" customWidth="1"/>
  </cols>
  <sheetData>
    <row r="1" spans="2:20" ht="4.75" customHeight="1"/>
    <row r="2" spans="2:20" ht="36" customHeight="1">
      <c r="B2" s="3"/>
      <c r="D2" s="5"/>
      <c r="E2" s="44" t="s">
        <v>40</v>
      </c>
      <c r="F2" s="44"/>
      <c r="G2" s="5"/>
      <c r="H2" s="5"/>
      <c r="I2" s="5"/>
      <c r="J2" s="5"/>
      <c r="K2" s="5"/>
      <c r="L2" s="3"/>
    </row>
    <row r="3" spans="2:20" ht="21" customHeight="1">
      <c r="B3" s="3"/>
      <c r="C3" s="5"/>
      <c r="D3" s="5"/>
      <c r="E3" s="44"/>
      <c r="F3" s="44"/>
      <c r="G3" s="5"/>
      <c r="H3" s="5"/>
      <c r="I3" s="5"/>
      <c r="J3" s="5"/>
      <c r="K3" s="5"/>
      <c r="L3" s="3"/>
    </row>
    <row r="4" spans="2:20" ht="4.7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3"/>
    </row>
    <row r="5" spans="2:20" ht="33" customHeight="1">
      <c r="B5" s="3"/>
      <c r="C5" s="39" t="s">
        <v>0</v>
      </c>
      <c r="D5" s="39"/>
      <c r="E5" s="6"/>
      <c r="F5" s="11" t="s">
        <v>1</v>
      </c>
      <c r="G5" s="29"/>
      <c r="H5" s="30"/>
      <c r="I5" s="30"/>
      <c r="J5" s="30"/>
      <c r="K5" s="31"/>
      <c r="L5" s="3"/>
    </row>
    <row r="6" spans="2:20" ht="6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20" ht="56" customHeight="1">
      <c r="B7" s="3"/>
      <c r="D7" s="27" t="s">
        <v>52</v>
      </c>
      <c r="E7" s="6"/>
      <c r="F7" s="11" t="s">
        <v>7</v>
      </c>
      <c r="G7" s="6"/>
      <c r="H7" s="40" t="s">
        <v>8</v>
      </c>
      <c r="I7" s="40"/>
      <c r="J7" s="29"/>
      <c r="K7" s="31"/>
      <c r="L7" s="3"/>
    </row>
    <row r="8" spans="2:20" ht="6.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2:20" ht="56.5" customHeight="1">
      <c r="B9" s="3"/>
      <c r="D9" s="27" t="s">
        <v>53</v>
      </c>
      <c r="E9" s="6"/>
      <c r="F9" s="27" t="s">
        <v>56</v>
      </c>
      <c r="G9" s="15">
        <v>1</v>
      </c>
      <c r="H9" s="16" t="str">
        <f>IF(ISNA(VLOOKUP(G9,'Look up'!$E$3:$I$24,2,FALSE)),"",VLOOKUP(G9,'Look up'!$E$3:$I$24,2,FALSE))</f>
        <v/>
      </c>
      <c r="I9" s="16" t="str">
        <f>IF(ISNA(VLOOKUP(G9,'Look up'!$E$3:$I$24,3,FALSE)),"",VLOOKUP(G9,'Look up'!$E$3:$I$24,3,FALSE))</f>
        <v/>
      </c>
      <c r="J9" s="16" t="str">
        <f>IF(ISNA(VLOOKUP(G9,'Look up'!$E$3:$I$24,4,FALSE)),"",VLOOKUP(G9,'Look up'!$E$3:$I$24,4,FALSE))</f>
        <v/>
      </c>
      <c r="K9" s="16" t="str">
        <f>IF(ISNA(VLOOKUP(G9,'Look up'!$E$3:$I$24,5,FALSE)),"",VLOOKUP(G9,'Look up'!$E$3:$I$24,5,FALSE))</f>
        <v/>
      </c>
      <c r="L9" s="3"/>
    </row>
    <row r="10" spans="2:20" ht="6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2:20" ht="11.5" customHeight="1">
      <c r="B11" s="3"/>
      <c r="C11" s="41" t="s">
        <v>9</v>
      </c>
      <c r="D11" s="42" t="s">
        <v>39</v>
      </c>
      <c r="E11" s="43" t="s">
        <v>42</v>
      </c>
      <c r="F11" s="43"/>
      <c r="G11" s="42" t="s">
        <v>51</v>
      </c>
      <c r="H11" s="36" t="s">
        <v>11</v>
      </c>
      <c r="I11" s="37"/>
      <c r="J11" s="37"/>
      <c r="K11" s="38"/>
      <c r="L11" s="3"/>
    </row>
    <row r="12" spans="2:20" ht="31.25" customHeight="1">
      <c r="B12" s="3"/>
      <c r="C12" s="41"/>
      <c r="D12" s="42"/>
      <c r="E12" s="43"/>
      <c r="F12" s="43"/>
      <c r="G12" s="42"/>
      <c r="H12" s="7" t="s">
        <v>12</v>
      </c>
      <c r="I12" s="7" t="s">
        <v>13</v>
      </c>
      <c r="J12" s="7" t="s">
        <v>14</v>
      </c>
      <c r="K12" s="7" t="s">
        <v>54</v>
      </c>
      <c r="L12" s="3"/>
      <c r="T12" s="1"/>
    </row>
    <row r="13" spans="2:20" ht="29.5" customHeight="1">
      <c r="B13" s="3"/>
      <c r="C13" s="18">
        <v>1</v>
      </c>
      <c r="D13" s="15"/>
      <c r="E13" s="35"/>
      <c r="F13" s="35"/>
      <c r="G13" s="15"/>
      <c r="H13" s="19"/>
      <c r="I13" s="19"/>
      <c r="J13" s="19"/>
      <c r="K13" s="19"/>
      <c r="L13" s="3"/>
    </row>
    <row r="14" spans="2:20" ht="29.5" customHeight="1">
      <c r="B14" s="3"/>
      <c r="C14" s="18">
        <v>2</v>
      </c>
      <c r="D14" s="15"/>
      <c r="E14" s="35"/>
      <c r="F14" s="35"/>
      <c r="G14" s="15"/>
      <c r="H14" s="19"/>
      <c r="I14" s="19"/>
      <c r="J14" s="19"/>
      <c r="K14" s="19"/>
      <c r="L14" s="3"/>
    </row>
    <row r="15" spans="2:20" ht="29.5" customHeight="1">
      <c r="B15" s="3"/>
      <c r="C15" s="18">
        <v>3</v>
      </c>
      <c r="D15" s="15"/>
      <c r="E15" s="35"/>
      <c r="F15" s="35"/>
      <c r="G15" s="15"/>
      <c r="H15" s="19"/>
      <c r="I15" s="19"/>
      <c r="J15" s="19"/>
      <c r="K15" s="19"/>
      <c r="L15" s="3"/>
    </row>
    <row r="16" spans="2:20" ht="29.5" customHeight="1">
      <c r="B16" s="3"/>
      <c r="C16" s="18">
        <v>4</v>
      </c>
      <c r="D16" s="15"/>
      <c r="E16" s="35"/>
      <c r="F16" s="35"/>
      <c r="G16" s="15"/>
      <c r="H16" s="19"/>
      <c r="I16" s="19"/>
      <c r="J16" s="19"/>
      <c r="K16" s="19"/>
      <c r="L16" s="3"/>
    </row>
    <row r="17" spans="2:12" ht="29.5" customHeight="1">
      <c r="B17" s="3"/>
      <c r="C17" s="18">
        <v>5</v>
      </c>
      <c r="D17" s="15"/>
      <c r="E17" s="35"/>
      <c r="F17" s="35"/>
      <c r="G17" s="15"/>
      <c r="H17" s="19"/>
      <c r="I17" s="19"/>
      <c r="J17" s="19"/>
      <c r="K17" s="19"/>
      <c r="L17" s="3"/>
    </row>
    <row r="18" spans="2:12" ht="29.5" customHeight="1">
      <c r="B18" s="3"/>
      <c r="C18" s="18">
        <v>6</v>
      </c>
      <c r="D18" s="15"/>
      <c r="E18" s="35"/>
      <c r="F18" s="35"/>
      <c r="G18" s="15"/>
      <c r="H18" s="19"/>
      <c r="I18" s="19"/>
      <c r="J18" s="19"/>
      <c r="K18" s="19"/>
      <c r="L18" s="3"/>
    </row>
    <row r="19" spans="2:12" ht="29.5" customHeight="1">
      <c r="B19" s="3"/>
      <c r="C19" s="18">
        <v>7</v>
      </c>
      <c r="D19" s="15"/>
      <c r="E19" s="35"/>
      <c r="F19" s="35"/>
      <c r="G19" s="15"/>
      <c r="H19" s="19"/>
      <c r="I19" s="19"/>
      <c r="J19" s="19"/>
      <c r="K19" s="19"/>
      <c r="L19" s="3"/>
    </row>
    <row r="20" spans="2:12" ht="29.5" customHeight="1">
      <c r="B20" s="3"/>
      <c r="C20" s="18">
        <v>8</v>
      </c>
      <c r="D20" s="15"/>
      <c r="E20" s="35"/>
      <c r="F20" s="35"/>
      <c r="G20" s="15"/>
      <c r="H20" s="19"/>
      <c r="I20" s="19"/>
      <c r="J20" s="19"/>
      <c r="K20" s="19"/>
      <c r="L20" s="3"/>
    </row>
    <row r="21" spans="2:12" ht="29.5" customHeight="1">
      <c r="B21" s="3"/>
      <c r="C21" s="18">
        <v>9</v>
      </c>
      <c r="D21" s="15"/>
      <c r="E21" s="35"/>
      <c r="F21" s="35"/>
      <c r="G21" s="15"/>
      <c r="H21" s="19"/>
      <c r="I21" s="19"/>
      <c r="J21" s="19"/>
      <c r="K21" s="19"/>
      <c r="L21" s="3"/>
    </row>
    <row r="22" spans="2:12" ht="29.5" customHeight="1">
      <c r="B22" s="3"/>
      <c r="C22" s="18">
        <v>10</v>
      </c>
      <c r="D22" s="15"/>
      <c r="E22" s="35"/>
      <c r="F22" s="35"/>
      <c r="G22" s="15"/>
      <c r="H22" s="19"/>
      <c r="I22" s="19"/>
      <c r="J22" s="19"/>
      <c r="K22" s="19"/>
      <c r="L22" s="3"/>
    </row>
    <row r="23" spans="2:12" ht="29.5" customHeight="1">
      <c r="B23" s="3"/>
      <c r="C23" s="18">
        <v>11</v>
      </c>
      <c r="D23" s="15"/>
      <c r="E23" s="35"/>
      <c r="F23" s="35"/>
      <c r="G23" s="15"/>
      <c r="H23" s="19"/>
      <c r="I23" s="19"/>
      <c r="J23" s="19"/>
      <c r="K23" s="19"/>
      <c r="L23" s="3"/>
    </row>
    <row r="24" spans="2:12" ht="29.5" customHeight="1">
      <c r="B24" s="3"/>
      <c r="C24" s="18">
        <v>12</v>
      </c>
      <c r="D24" s="15"/>
      <c r="E24" s="35"/>
      <c r="F24" s="35"/>
      <c r="G24" s="15"/>
      <c r="H24" s="19"/>
      <c r="I24" s="19"/>
      <c r="J24" s="19"/>
      <c r="K24" s="19"/>
      <c r="L24" s="3"/>
    </row>
    <row r="25" spans="2:12" ht="29.5" customHeight="1">
      <c r="B25" s="3"/>
      <c r="C25" s="18">
        <v>13</v>
      </c>
      <c r="D25" s="15"/>
      <c r="E25" s="35"/>
      <c r="F25" s="35"/>
      <c r="G25" s="15"/>
      <c r="H25" s="19"/>
      <c r="I25" s="19"/>
      <c r="J25" s="19"/>
      <c r="K25" s="19"/>
      <c r="L25" s="3"/>
    </row>
    <row r="26" spans="2:12" ht="29.5" customHeight="1">
      <c r="B26" s="3"/>
      <c r="C26" s="18">
        <v>14</v>
      </c>
      <c r="D26" s="15"/>
      <c r="E26" s="35"/>
      <c r="F26" s="35"/>
      <c r="G26" s="15"/>
      <c r="H26" s="19"/>
      <c r="I26" s="19"/>
      <c r="J26" s="19"/>
      <c r="K26" s="19"/>
      <c r="L26" s="3"/>
    </row>
    <row r="27" spans="2:12" ht="29.5" customHeight="1">
      <c r="B27" s="3"/>
      <c r="C27" s="18">
        <v>15</v>
      </c>
      <c r="D27" s="15"/>
      <c r="E27" s="35"/>
      <c r="F27" s="35"/>
      <c r="G27" s="15"/>
      <c r="H27" s="19"/>
      <c r="I27" s="19"/>
      <c r="J27" s="19"/>
      <c r="K27" s="19"/>
      <c r="L27" s="3"/>
    </row>
    <row r="28" spans="2:12" ht="29.5" customHeight="1">
      <c r="B28" s="3"/>
      <c r="C28" s="18">
        <v>16</v>
      </c>
      <c r="D28" s="15"/>
      <c r="E28" s="35"/>
      <c r="F28" s="35"/>
      <c r="G28" s="15"/>
      <c r="H28" s="19"/>
      <c r="I28" s="19"/>
      <c r="J28" s="19"/>
      <c r="K28" s="19"/>
      <c r="L28" s="3"/>
    </row>
    <row r="29" spans="2:12" ht="29.5" customHeight="1">
      <c r="B29" s="3"/>
      <c r="C29" s="18">
        <v>17</v>
      </c>
      <c r="D29" s="15"/>
      <c r="E29" s="35"/>
      <c r="F29" s="35"/>
      <c r="G29" s="15"/>
      <c r="H29" s="19"/>
      <c r="I29" s="19"/>
      <c r="J29" s="19"/>
      <c r="K29" s="19"/>
      <c r="L29" s="3"/>
    </row>
    <row r="30" spans="2:12" ht="29.5" customHeight="1">
      <c r="B30" s="3"/>
      <c r="C30" s="18">
        <v>18</v>
      </c>
      <c r="D30" s="15"/>
      <c r="E30" s="35"/>
      <c r="F30" s="35"/>
      <c r="G30" s="15"/>
      <c r="H30" s="19"/>
      <c r="I30" s="19"/>
      <c r="J30" s="19"/>
      <c r="K30" s="19"/>
      <c r="L30" s="3"/>
    </row>
    <row r="31" spans="2:12" ht="29.5" customHeight="1">
      <c r="B31" s="3"/>
      <c r="C31" s="18">
        <v>19</v>
      </c>
      <c r="D31" s="15"/>
      <c r="E31" s="35"/>
      <c r="F31" s="35"/>
      <c r="G31" s="15"/>
      <c r="H31" s="19"/>
      <c r="I31" s="19"/>
      <c r="J31" s="19"/>
      <c r="K31" s="19"/>
      <c r="L31" s="3"/>
    </row>
    <row r="32" spans="2:12" ht="29.5" customHeight="1">
      <c r="B32" s="3"/>
      <c r="C32" s="18">
        <v>20</v>
      </c>
      <c r="D32" s="15"/>
      <c r="E32" s="35"/>
      <c r="F32" s="35"/>
      <c r="G32" s="15"/>
      <c r="H32" s="19"/>
      <c r="I32" s="19"/>
      <c r="J32" s="19"/>
      <c r="K32" s="19"/>
      <c r="L32" s="3"/>
    </row>
    <row r="33" spans="2:12" ht="29.5" customHeight="1">
      <c r="B33" s="3"/>
      <c r="C33" s="18">
        <v>21</v>
      </c>
      <c r="D33" s="15"/>
      <c r="E33" s="35"/>
      <c r="F33" s="35"/>
      <c r="G33" s="15"/>
      <c r="H33" s="19"/>
      <c r="I33" s="19"/>
      <c r="J33" s="19"/>
      <c r="K33" s="19"/>
      <c r="L33" s="3"/>
    </row>
    <row r="34" spans="2:12" ht="29.5" customHeight="1">
      <c r="B34" s="3"/>
      <c r="C34" s="18">
        <v>22</v>
      </c>
      <c r="D34" s="15"/>
      <c r="E34" s="35"/>
      <c r="F34" s="35"/>
      <c r="G34" s="15"/>
      <c r="H34" s="19"/>
      <c r="I34" s="19"/>
      <c r="J34" s="19"/>
      <c r="K34" s="19"/>
      <c r="L34" s="3"/>
    </row>
    <row r="35" spans="2:12" ht="29.5" customHeight="1">
      <c r="B35" s="3"/>
      <c r="C35" s="18">
        <v>23</v>
      </c>
      <c r="D35" s="15"/>
      <c r="E35" s="35"/>
      <c r="F35" s="35"/>
      <c r="G35" s="15"/>
      <c r="H35" s="19"/>
      <c r="I35" s="19"/>
      <c r="J35" s="19"/>
      <c r="K35" s="19"/>
      <c r="L35" s="3"/>
    </row>
    <row r="36" spans="2:12" ht="29.5" customHeight="1">
      <c r="B36" s="3"/>
      <c r="C36" s="18">
        <v>24</v>
      </c>
      <c r="D36" s="15"/>
      <c r="E36" s="35"/>
      <c r="F36" s="35"/>
      <c r="G36" s="15"/>
      <c r="H36" s="19"/>
      <c r="I36" s="19"/>
      <c r="J36" s="19"/>
      <c r="K36" s="19"/>
      <c r="L36" s="3"/>
    </row>
    <row r="37" spans="2:12" ht="29.5" customHeight="1">
      <c r="B37" s="3"/>
      <c r="C37" s="18">
        <v>25</v>
      </c>
      <c r="D37" s="15"/>
      <c r="E37" s="35"/>
      <c r="F37" s="35"/>
      <c r="G37" s="15"/>
      <c r="H37" s="19"/>
      <c r="I37" s="19"/>
      <c r="J37" s="19"/>
      <c r="K37" s="19"/>
      <c r="L37" s="3"/>
    </row>
    <row r="38" spans="2:12" ht="29.5" customHeight="1">
      <c r="B38" s="3"/>
      <c r="C38" s="18">
        <v>26</v>
      </c>
      <c r="D38" s="15"/>
      <c r="E38" s="35"/>
      <c r="F38" s="35"/>
      <c r="G38" s="15"/>
      <c r="H38" s="19"/>
      <c r="I38" s="19"/>
      <c r="J38" s="19"/>
      <c r="K38" s="19"/>
      <c r="L38" s="3"/>
    </row>
    <row r="39" spans="2:12" ht="29.5" customHeight="1">
      <c r="B39" s="3"/>
      <c r="C39" s="18">
        <v>27</v>
      </c>
      <c r="D39" s="15"/>
      <c r="E39" s="35"/>
      <c r="F39" s="35"/>
      <c r="G39" s="15"/>
      <c r="H39" s="19"/>
      <c r="I39" s="19"/>
      <c r="J39" s="19"/>
      <c r="K39" s="19"/>
      <c r="L39" s="3"/>
    </row>
    <row r="40" spans="2:12" ht="29.5" customHeight="1">
      <c r="B40" s="3"/>
      <c r="C40" s="18">
        <v>28</v>
      </c>
      <c r="D40" s="15"/>
      <c r="E40" s="35"/>
      <c r="F40" s="35"/>
      <c r="G40" s="15"/>
      <c r="H40" s="19"/>
      <c r="I40" s="19"/>
      <c r="J40" s="19"/>
      <c r="K40" s="19"/>
      <c r="L40" s="3"/>
    </row>
    <row r="41" spans="2:12" ht="29.5" customHeight="1">
      <c r="B41" s="3"/>
      <c r="C41" s="18">
        <v>29</v>
      </c>
      <c r="D41" s="15"/>
      <c r="E41" s="35"/>
      <c r="F41" s="35"/>
      <c r="G41" s="15"/>
      <c r="H41" s="19"/>
      <c r="I41" s="19"/>
      <c r="J41" s="19"/>
      <c r="K41" s="19"/>
      <c r="L41" s="3"/>
    </row>
    <row r="42" spans="2:12" ht="29.5" customHeight="1">
      <c r="B42" s="3"/>
      <c r="C42" s="18">
        <v>30</v>
      </c>
      <c r="D42" s="15"/>
      <c r="E42" s="35"/>
      <c r="F42" s="35"/>
      <c r="G42" s="15"/>
      <c r="H42" s="19"/>
      <c r="I42" s="19"/>
      <c r="J42" s="19"/>
      <c r="K42" s="19"/>
      <c r="L42" s="3"/>
    </row>
    <row r="43" spans="2:12" ht="29.5" customHeight="1">
      <c r="B43" s="3"/>
      <c r="C43" s="18">
        <v>31</v>
      </c>
      <c r="D43" s="15"/>
      <c r="E43" s="45"/>
      <c r="F43" s="46"/>
      <c r="G43" s="15"/>
      <c r="H43" s="19"/>
      <c r="I43" s="19"/>
      <c r="J43" s="19"/>
      <c r="K43" s="19"/>
      <c r="L43" s="3"/>
    </row>
    <row r="44" spans="2:12" ht="29.5" customHeight="1">
      <c r="B44" s="3"/>
      <c r="C44" s="18">
        <v>32</v>
      </c>
      <c r="D44" s="15"/>
      <c r="E44" s="35"/>
      <c r="F44" s="35"/>
      <c r="G44" s="15"/>
      <c r="H44" s="19"/>
      <c r="I44" s="19"/>
      <c r="J44" s="19"/>
      <c r="K44" s="19"/>
      <c r="L44" s="3"/>
    </row>
    <row r="45" spans="2:12" ht="7.5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sheetProtection selectLockedCells="1"/>
  <mergeCells count="42">
    <mergeCell ref="E2:F3"/>
    <mergeCell ref="E42:F42"/>
    <mergeCell ref="E43:F43"/>
    <mergeCell ref="E37:F37"/>
    <mergeCell ref="E38:F38"/>
    <mergeCell ref="E39:F39"/>
    <mergeCell ref="E24:F24"/>
    <mergeCell ref="E25:F25"/>
    <mergeCell ref="E26:F26"/>
    <mergeCell ref="E27:F27"/>
    <mergeCell ref="E34:F34"/>
    <mergeCell ref="E35:F35"/>
    <mergeCell ref="E36:F36"/>
    <mergeCell ref="E28:F28"/>
    <mergeCell ref="E29:F29"/>
    <mergeCell ref="E30:F30"/>
    <mergeCell ref="C5:D5"/>
    <mergeCell ref="H7:I7"/>
    <mergeCell ref="E22:F22"/>
    <mergeCell ref="E23:F23"/>
    <mergeCell ref="E16:F16"/>
    <mergeCell ref="E17:F17"/>
    <mergeCell ref="E18:F18"/>
    <mergeCell ref="E19:F19"/>
    <mergeCell ref="E20:F20"/>
    <mergeCell ref="E21:F21"/>
    <mergeCell ref="C11:C12"/>
    <mergeCell ref="D11:D12"/>
    <mergeCell ref="G11:G12"/>
    <mergeCell ref="E11:F12"/>
    <mergeCell ref="E13:F13"/>
    <mergeCell ref="E14:F14"/>
    <mergeCell ref="E44:F44"/>
    <mergeCell ref="G5:K5"/>
    <mergeCell ref="J7:K7"/>
    <mergeCell ref="H11:K11"/>
    <mergeCell ref="E31:F31"/>
    <mergeCell ref="E32:F32"/>
    <mergeCell ref="E33:F33"/>
    <mergeCell ref="E40:F40"/>
    <mergeCell ref="E41:F41"/>
    <mergeCell ref="E15:F15"/>
  </mergeCells>
  <printOptions horizontalCentered="1" verticalCentered="1"/>
  <pageMargins left="0.23622047244094491" right="0.31496062992125984" top="0.25" bottom="0.74803149606299213" header="0.17" footer="0.31496062992125984"/>
  <pageSetup paperSize="9" scale="6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9C48F14-FC19-4C76-A6AB-B8095C1E5CEF}">
          <x14:formula1>
            <xm:f>'Look up'!$A$3:$A$11</xm:f>
          </x14:formula1>
          <xm:sqref>D13:D44</xm:sqref>
        </x14:dataValidation>
        <x14:dataValidation type="list" allowBlank="1" showInputMessage="1" showErrorMessage="1" xr:uid="{87288EBF-5297-414A-8CDF-4999D4A1AAD9}">
          <x14:formula1>
            <xm:f>'Look up'!$C$3</xm:f>
          </x14:formula1>
          <xm:sqref>H13:K44</xm:sqref>
        </x14:dataValidation>
        <x14:dataValidation type="list" allowBlank="1" showInputMessage="1" showErrorMessage="1" xr:uid="{4525E076-A8B7-9144-A8E9-A09027694400}">
          <x14:formula1>
            <xm:f>'Look up'!$E$3:$E$24</xm:f>
          </x14:formula1>
          <xm:sqref>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FB2F7-CA66-4D1F-A77E-475C64EC88F2}">
  <dimension ref="A3:C3"/>
  <sheetViews>
    <sheetView workbookViewId="0">
      <selection activeCell="A4" sqref="A4"/>
    </sheetView>
  </sheetViews>
  <sheetFormatPr defaultColWidth="8.81640625" defaultRowHeight="14.5"/>
  <sheetData>
    <row r="3" spans="1:3">
      <c r="A3" t="s">
        <v>29</v>
      </c>
      <c r="B3" t="s">
        <v>30</v>
      </c>
      <c r="C3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A9E4-9DAE-4C7A-B174-8A6E8AD1E1F5}">
  <sheetPr>
    <pageSetUpPr fitToPage="1"/>
  </sheetPr>
  <dimension ref="B1:L33"/>
  <sheetViews>
    <sheetView view="pageBreakPreview" topLeftCell="A3" zoomScale="85" zoomScaleNormal="85" zoomScaleSheetLayoutView="85" workbookViewId="0">
      <selection activeCell="F38" sqref="F38"/>
    </sheetView>
  </sheetViews>
  <sheetFormatPr defaultColWidth="8.81640625" defaultRowHeight="14.5"/>
  <cols>
    <col min="1" max="1" width="0.81640625" customWidth="1"/>
    <col min="2" max="2" width="2" customWidth="1"/>
    <col min="3" max="3" width="12" customWidth="1"/>
    <col min="4" max="4" width="12.36328125" customWidth="1"/>
    <col min="5" max="5" width="26.453125" customWidth="1"/>
    <col min="6" max="6" width="42.453125" customWidth="1"/>
    <col min="7" max="11" width="7.81640625" customWidth="1"/>
    <col min="12" max="12" width="2" customWidth="1"/>
  </cols>
  <sheetData>
    <row r="1" spans="2:12" ht="4.75" customHeight="1"/>
    <row r="2" spans="2:12" ht="36" customHeight="1">
      <c r="B2" s="3"/>
      <c r="C2" s="5"/>
      <c r="D2" s="5"/>
      <c r="E2" s="44" t="s">
        <v>83</v>
      </c>
      <c r="F2" s="44"/>
      <c r="G2" s="5"/>
      <c r="H2" s="5"/>
      <c r="I2" s="5"/>
      <c r="J2" s="5"/>
      <c r="K2" s="5"/>
      <c r="L2" s="3"/>
    </row>
    <row r="3" spans="2:12" ht="21" customHeight="1">
      <c r="B3" s="3"/>
      <c r="C3" s="5"/>
      <c r="D3" s="5"/>
      <c r="E3" s="44"/>
      <c r="F3" s="44"/>
      <c r="G3" s="5"/>
      <c r="H3" s="5"/>
      <c r="I3" s="5"/>
      <c r="J3" s="5"/>
      <c r="K3" s="5"/>
      <c r="L3" s="3"/>
    </row>
    <row r="4" spans="2:12" ht="4.7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3"/>
    </row>
    <row r="5" spans="2:12" ht="35" customHeight="1">
      <c r="B5" s="3"/>
      <c r="C5" s="8" t="s">
        <v>0</v>
      </c>
      <c r="D5" s="29"/>
      <c r="E5" s="31"/>
      <c r="F5" s="11" t="s">
        <v>1</v>
      </c>
      <c r="G5" s="32"/>
      <c r="H5" s="33"/>
      <c r="I5" s="33"/>
      <c r="J5" s="33"/>
      <c r="K5" s="34"/>
      <c r="L5" s="3"/>
    </row>
    <row r="6" spans="2:12" ht="6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ht="35" customHeight="1">
      <c r="B7" s="3"/>
      <c r="C7" s="3"/>
      <c r="D7" s="3"/>
      <c r="E7" s="3"/>
      <c r="F7" s="11" t="s">
        <v>7</v>
      </c>
      <c r="G7" s="6"/>
      <c r="H7" s="17"/>
      <c r="I7" s="9" t="s">
        <v>8</v>
      </c>
      <c r="J7" s="17"/>
      <c r="K7" s="6"/>
      <c r="L7" s="3"/>
    </row>
    <row r="8" spans="2:12" ht="32.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2:12" ht="42.5" customHeight="1">
      <c r="B9" s="3"/>
      <c r="C9" s="12" t="s">
        <v>57</v>
      </c>
      <c r="D9" s="13" t="s">
        <v>47</v>
      </c>
      <c r="E9" s="43" t="s">
        <v>41</v>
      </c>
      <c r="F9" s="43"/>
      <c r="G9" s="14" t="s">
        <v>2</v>
      </c>
      <c r="H9" s="20" t="s">
        <v>3</v>
      </c>
      <c r="I9" s="20" t="s">
        <v>4</v>
      </c>
      <c r="J9" s="20" t="s">
        <v>5</v>
      </c>
      <c r="K9" s="14" t="s">
        <v>6</v>
      </c>
      <c r="L9" s="3"/>
    </row>
    <row r="10" spans="2:12" ht="35.5" customHeight="1">
      <c r="B10" s="3"/>
      <c r="C10" s="15"/>
      <c r="D10" s="15"/>
      <c r="E10" s="35"/>
      <c r="F10" s="35"/>
      <c r="G10" s="15"/>
      <c r="H10" s="16" t="str">
        <f>IF(ISNA(VLOOKUP(G10,'Look up'!$E$3:$I$24,2,FALSE)),"",VLOOKUP(G10,'Look up'!$E$3:$I$24,2,FALSE))</f>
        <v/>
      </c>
      <c r="I10" s="16" t="str">
        <f>IF(ISNA(VLOOKUP(G10,'Look up'!$E$3:$I$24,3,FALSE)),"",VLOOKUP(G10,'Look up'!$E$3:$I$24,3,FALSE))</f>
        <v/>
      </c>
      <c r="J10" s="16" t="str">
        <f>IF(ISNA(VLOOKUP(G10,'Look up'!$E$3:$I$24,4,FALSE)),"",VLOOKUP(G10,'Look up'!$E$3:$I$24,4,FALSE))</f>
        <v/>
      </c>
      <c r="K10" s="16" t="str">
        <f>IF(ISNA(VLOOKUP(G10,'Look up'!$E$3:$I$24,5,FALSE)),"",VLOOKUP(G10,'Look up'!$E$3:$I$24,5,FALSE))</f>
        <v/>
      </c>
      <c r="L10" s="3"/>
    </row>
    <row r="11" spans="2:12" ht="35.5" customHeight="1">
      <c r="B11" s="3"/>
      <c r="C11" s="15"/>
      <c r="D11" s="15"/>
      <c r="E11" s="47"/>
      <c r="F11" s="48"/>
      <c r="G11" s="15"/>
      <c r="H11" s="16" t="str">
        <f>IF(ISNA(VLOOKUP(G11,'Look up'!$E$3:$I$24,2,FALSE)),"",VLOOKUP(G11,'Look up'!$E$3:$I$24,2,FALSE))</f>
        <v/>
      </c>
      <c r="I11" s="16" t="str">
        <f>IF(ISNA(VLOOKUP(G11,'Look up'!$E$3:$I$24,3,FALSE)),"",VLOOKUP(G11,'Look up'!$E$3:$I$24,3,FALSE))</f>
        <v/>
      </c>
      <c r="J11" s="16" t="str">
        <f>IF(ISNA(VLOOKUP(G11,'Look up'!$E$3:$I$24,4,FALSE)),"",VLOOKUP(G11,'Look up'!$E$3:$I$24,4,FALSE))</f>
        <v/>
      </c>
      <c r="K11" s="16" t="str">
        <f>IF(ISNA(VLOOKUP(G11,'Look up'!$E$3:$I$24,5,FALSE)),"",VLOOKUP(G11,'Look up'!$E$3:$I$24,5,FALSE))</f>
        <v/>
      </c>
      <c r="L11" s="3"/>
    </row>
    <row r="12" spans="2:12" ht="35.5" customHeight="1">
      <c r="B12" s="3"/>
      <c r="C12" s="15"/>
      <c r="D12" s="15"/>
      <c r="E12" s="47"/>
      <c r="F12" s="48"/>
      <c r="G12" s="15"/>
      <c r="H12" s="16" t="str">
        <f>IF(ISNA(VLOOKUP(G12,'Look up'!$E$3:$I$24,2,FALSE)),"",VLOOKUP(G12,'Look up'!$E$3:$I$24,2,FALSE))</f>
        <v/>
      </c>
      <c r="I12" s="16" t="str">
        <f>IF(ISNA(VLOOKUP(G12,'Look up'!$E$3:$I$24,3,FALSE)),"",VLOOKUP(G12,'Look up'!$E$3:$I$24,3,FALSE))</f>
        <v/>
      </c>
      <c r="J12" s="16" t="str">
        <f>IF(ISNA(VLOOKUP(G12,'Look up'!$E$3:$I$24,4,FALSE)),"",VLOOKUP(G12,'Look up'!$E$3:$I$24,4,FALSE))</f>
        <v/>
      </c>
      <c r="K12" s="16" t="str">
        <f>IF(ISNA(VLOOKUP(G12,'Look up'!$E$3:$I$24,5,FALSE)),"",VLOOKUP(G12,'Look up'!$E$3:$I$24,5,FALSE))</f>
        <v/>
      </c>
      <c r="L12" s="3"/>
    </row>
    <row r="13" spans="2:12" ht="35.5" customHeight="1">
      <c r="B13" s="3"/>
      <c r="C13" s="15"/>
      <c r="D13" s="15"/>
      <c r="E13" s="47"/>
      <c r="F13" s="48"/>
      <c r="G13" s="15"/>
      <c r="H13" s="16" t="str">
        <f>IF(ISNA(VLOOKUP(G13,'Look up'!$E$3:$I$24,2,FALSE)),"",VLOOKUP(G13,'Look up'!$E$3:$I$24,2,FALSE))</f>
        <v/>
      </c>
      <c r="I13" s="16" t="str">
        <f>IF(ISNA(VLOOKUP(G13,'Look up'!$E$3:$I$24,3,FALSE)),"",VLOOKUP(G13,'Look up'!$E$3:$I$24,3,FALSE))</f>
        <v/>
      </c>
      <c r="J13" s="16" t="str">
        <f>IF(ISNA(VLOOKUP(G13,'Look up'!$E$3:$I$24,4,FALSE)),"",VLOOKUP(G13,'Look up'!$E$3:$I$24,4,FALSE))</f>
        <v/>
      </c>
      <c r="K13" s="16" t="str">
        <f>IF(ISNA(VLOOKUP(G13,'Look up'!$E$3:$I$24,5,FALSE)),"",VLOOKUP(G13,'Look up'!$E$3:$I$24,5,FALSE))</f>
        <v/>
      </c>
      <c r="L13" s="3"/>
    </row>
    <row r="14" spans="2:12" ht="35.5" customHeight="1">
      <c r="B14" s="3"/>
      <c r="C14" s="15"/>
      <c r="D14" s="15"/>
      <c r="E14" s="47"/>
      <c r="F14" s="48"/>
      <c r="G14" s="15"/>
      <c r="H14" s="16" t="str">
        <f>IF(ISNA(VLOOKUP(G14,'Look up'!$E$3:$I$24,2,FALSE)),"",VLOOKUP(G14,'Look up'!$E$3:$I$24,2,FALSE))</f>
        <v/>
      </c>
      <c r="I14" s="16" t="str">
        <f>IF(ISNA(VLOOKUP(G14,'Look up'!$E$3:$I$24,3,FALSE)),"",VLOOKUP(G14,'Look up'!$E$3:$I$24,3,FALSE))</f>
        <v/>
      </c>
      <c r="J14" s="16" t="str">
        <f>IF(ISNA(VLOOKUP(G14,'Look up'!$E$3:$I$24,4,FALSE)),"",VLOOKUP(G14,'Look up'!$E$3:$I$24,4,FALSE))</f>
        <v/>
      </c>
      <c r="K14" s="16" t="str">
        <f>IF(ISNA(VLOOKUP(G14,'Look up'!$E$3:$I$24,5,FALSE)),"",VLOOKUP(G14,'Look up'!$E$3:$I$24,5,FALSE))</f>
        <v/>
      </c>
      <c r="L14" s="3"/>
    </row>
    <row r="15" spans="2:12" ht="35.5" customHeight="1">
      <c r="B15" s="3"/>
      <c r="C15" s="15"/>
      <c r="D15" s="15"/>
      <c r="E15" s="47"/>
      <c r="F15" s="48"/>
      <c r="G15" s="15"/>
      <c r="H15" s="16" t="str">
        <f>IF(ISNA(VLOOKUP(G15,'Look up'!$E$3:$I$24,2,FALSE)),"",VLOOKUP(G15,'Look up'!$E$3:$I$24,2,FALSE))</f>
        <v/>
      </c>
      <c r="I15" s="16" t="str">
        <f>IF(ISNA(VLOOKUP(G15,'Look up'!$E$3:$I$24,3,FALSE)),"",VLOOKUP(G15,'Look up'!$E$3:$I$24,3,FALSE))</f>
        <v/>
      </c>
      <c r="J15" s="16" t="str">
        <f>IF(ISNA(VLOOKUP(G15,'Look up'!$E$3:$I$24,4,FALSE)),"",VLOOKUP(G15,'Look up'!$E$3:$I$24,4,FALSE))</f>
        <v/>
      </c>
      <c r="K15" s="16" t="str">
        <f>IF(ISNA(VLOOKUP(G15,'Look up'!$E$3:$I$24,5,FALSE)),"",VLOOKUP(G15,'Look up'!$E$3:$I$24,5,FALSE))</f>
        <v/>
      </c>
      <c r="L15" s="3"/>
    </row>
    <row r="16" spans="2:12" ht="35.5" customHeight="1">
      <c r="B16" s="3"/>
      <c r="C16" s="15"/>
      <c r="D16" s="15"/>
      <c r="E16" s="47"/>
      <c r="F16" s="48"/>
      <c r="G16" s="15"/>
      <c r="H16" s="16" t="str">
        <f>IF(ISNA(VLOOKUP(G16,'Look up'!$E$3:$I$24,2,FALSE)),"",VLOOKUP(G16,'Look up'!$E$3:$I$24,2,FALSE))</f>
        <v/>
      </c>
      <c r="I16" s="16" t="str">
        <f>IF(ISNA(VLOOKUP(G16,'Look up'!$E$3:$I$24,3,FALSE)),"",VLOOKUP(G16,'Look up'!$E$3:$I$24,3,FALSE))</f>
        <v/>
      </c>
      <c r="J16" s="16" t="str">
        <f>IF(ISNA(VLOOKUP(G16,'Look up'!$E$3:$I$24,4,FALSE)),"",VLOOKUP(G16,'Look up'!$E$3:$I$24,4,FALSE))</f>
        <v/>
      </c>
      <c r="K16" s="16" t="str">
        <f>IF(ISNA(VLOOKUP(G16,'Look up'!$E$3:$I$24,5,FALSE)),"",VLOOKUP(G16,'Look up'!$E$3:$I$24,5,FALSE))</f>
        <v/>
      </c>
      <c r="L16" s="3"/>
    </row>
    <row r="17" spans="2:12" ht="35.5" customHeight="1">
      <c r="B17" s="3"/>
      <c r="C17" s="15"/>
      <c r="D17" s="15"/>
      <c r="E17" s="47"/>
      <c r="F17" s="48"/>
      <c r="G17" s="15"/>
      <c r="H17" s="16" t="str">
        <f>IF(ISNA(VLOOKUP(G17,'Look up'!$E$3:$I$24,2,FALSE)),"",VLOOKUP(G17,'Look up'!$E$3:$I$24,2,FALSE))</f>
        <v/>
      </c>
      <c r="I17" s="16" t="str">
        <f>IF(ISNA(VLOOKUP(G17,'Look up'!$E$3:$I$24,3,FALSE)),"",VLOOKUP(G17,'Look up'!$E$3:$I$24,3,FALSE))</f>
        <v/>
      </c>
      <c r="J17" s="16" t="str">
        <f>IF(ISNA(VLOOKUP(G17,'Look up'!$E$3:$I$24,4,FALSE)),"",VLOOKUP(G17,'Look up'!$E$3:$I$24,4,FALSE))</f>
        <v/>
      </c>
      <c r="K17" s="16" t="str">
        <f>IF(ISNA(VLOOKUP(G17,'Look up'!$E$3:$I$24,5,FALSE)),"",VLOOKUP(G17,'Look up'!$E$3:$I$24,5,FALSE))</f>
        <v/>
      </c>
      <c r="L17" s="3"/>
    </row>
    <row r="18" spans="2:12" ht="35.5" customHeight="1">
      <c r="B18" s="3"/>
      <c r="C18" s="15"/>
      <c r="D18" s="15"/>
      <c r="E18" s="47"/>
      <c r="F18" s="48"/>
      <c r="G18" s="15"/>
      <c r="H18" s="16" t="str">
        <f>IF(ISNA(VLOOKUP(G18,'Look up'!$E$3:$I$24,2,FALSE)),"",VLOOKUP(G18,'Look up'!$E$3:$I$24,2,FALSE))</f>
        <v/>
      </c>
      <c r="I18" s="16" t="str">
        <f>IF(ISNA(VLOOKUP(G18,'Look up'!$E$3:$I$24,3,FALSE)),"",VLOOKUP(G18,'Look up'!$E$3:$I$24,3,FALSE))</f>
        <v/>
      </c>
      <c r="J18" s="16" t="str">
        <f>IF(ISNA(VLOOKUP(G18,'Look up'!$E$3:$I$24,4,FALSE)),"",VLOOKUP(G18,'Look up'!$E$3:$I$24,4,FALSE))</f>
        <v/>
      </c>
      <c r="K18" s="16" t="str">
        <f>IF(ISNA(VLOOKUP(G18,'Look up'!$E$3:$I$24,5,FALSE)),"",VLOOKUP(G18,'Look up'!$E$3:$I$24,5,FALSE))</f>
        <v/>
      </c>
      <c r="L18" s="3"/>
    </row>
    <row r="19" spans="2:12" ht="35.5" customHeight="1">
      <c r="B19" s="3"/>
      <c r="C19" s="15"/>
      <c r="D19" s="15"/>
      <c r="E19" s="47"/>
      <c r="F19" s="48"/>
      <c r="G19" s="15"/>
      <c r="H19" s="16" t="str">
        <f>IF(ISNA(VLOOKUP(G19,'Look up'!$E$3:$I$24,2,FALSE)),"",VLOOKUP(G19,'Look up'!$E$3:$I$24,2,FALSE))</f>
        <v/>
      </c>
      <c r="I19" s="16" t="str">
        <f>IF(ISNA(VLOOKUP(G19,'Look up'!$E$3:$I$24,3,FALSE)),"",VLOOKUP(G19,'Look up'!$E$3:$I$24,3,FALSE))</f>
        <v/>
      </c>
      <c r="J19" s="16" t="str">
        <f>IF(ISNA(VLOOKUP(G19,'Look up'!$E$3:$I$24,4,FALSE)),"",VLOOKUP(G19,'Look up'!$E$3:$I$24,4,FALSE))</f>
        <v/>
      </c>
      <c r="K19" s="16" t="str">
        <f>IF(ISNA(VLOOKUP(G19,'Look up'!$E$3:$I$24,5,FALSE)),"",VLOOKUP(G19,'Look up'!$E$3:$I$24,5,FALSE))</f>
        <v/>
      </c>
      <c r="L19" s="3"/>
    </row>
    <row r="20" spans="2:12" ht="35.5" customHeight="1">
      <c r="B20" s="3"/>
      <c r="C20" s="15"/>
      <c r="D20" s="15"/>
      <c r="E20" s="47"/>
      <c r="F20" s="48"/>
      <c r="G20" s="15"/>
      <c r="H20" s="16" t="str">
        <f>IF(ISNA(VLOOKUP(G20,'Look up'!$E$3:$I$24,2,FALSE)),"",VLOOKUP(G20,'Look up'!$E$3:$I$24,2,FALSE))</f>
        <v/>
      </c>
      <c r="I20" s="16" t="str">
        <f>IF(ISNA(VLOOKUP(G20,'Look up'!$E$3:$I$24,3,FALSE)),"",VLOOKUP(G20,'Look up'!$E$3:$I$24,3,FALSE))</f>
        <v/>
      </c>
      <c r="J20" s="16" t="str">
        <f>IF(ISNA(VLOOKUP(G20,'Look up'!$E$3:$I$24,4,FALSE)),"",VLOOKUP(G20,'Look up'!$E$3:$I$24,4,FALSE))</f>
        <v/>
      </c>
      <c r="K20" s="16" t="str">
        <f>IF(ISNA(VLOOKUP(G20,'Look up'!$E$3:$I$24,5,FALSE)),"",VLOOKUP(G20,'Look up'!$E$3:$I$24,5,FALSE))</f>
        <v/>
      </c>
      <c r="L20" s="3"/>
    </row>
    <row r="21" spans="2:12" ht="35.5" customHeight="1">
      <c r="B21" s="3"/>
      <c r="C21" s="15"/>
      <c r="D21" s="15"/>
      <c r="E21" s="47"/>
      <c r="F21" s="48"/>
      <c r="G21" s="15"/>
      <c r="H21" s="16" t="str">
        <f>IF(ISNA(VLOOKUP(G21,'Look up'!$E$3:$I$24,2,FALSE)),"",VLOOKUP(G21,'Look up'!$E$3:$I$24,2,FALSE))</f>
        <v/>
      </c>
      <c r="I21" s="16" t="str">
        <f>IF(ISNA(VLOOKUP(G21,'Look up'!$E$3:$I$24,3,FALSE)),"",VLOOKUP(G21,'Look up'!$E$3:$I$24,3,FALSE))</f>
        <v/>
      </c>
      <c r="J21" s="16" t="str">
        <f>IF(ISNA(VLOOKUP(G21,'Look up'!$E$3:$I$24,4,FALSE)),"",VLOOKUP(G21,'Look up'!$E$3:$I$24,4,FALSE))</f>
        <v/>
      </c>
      <c r="K21" s="16" t="str">
        <f>IF(ISNA(VLOOKUP(G21,'Look up'!$E$3:$I$24,5,FALSE)),"",VLOOKUP(G21,'Look up'!$E$3:$I$24,5,FALSE))</f>
        <v/>
      </c>
      <c r="L21" s="3"/>
    </row>
    <row r="22" spans="2:12" ht="35.5" customHeight="1">
      <c r="B22" s="3"/>
      <c r="C22" s="15"/>
      <c r="D22" s="15"/>
      <c r="E22" s="47"/>
      <c r="F22" s="48"/>
      <c r="G22" s="15"/>
      <c r="H22" s="16" t="str">
        <f>IF(ISNA(VLOOKUP(G22,'Look up'!$E$3:$I$24,2,FALSE)),"",VLOOKUP(G22,'Look up'!$E$3:$I$24,2,FALSE))</f>
        <v/>
      </c>
      <c r="I22" s="16" t="str">
        <f>IF(ISNA(VLOOKUP(G22,'Look up'!$E$3:$I$24,3,FALSE)),"",VLOOKUP(G22,'Look up'!$E$3:$I$24,3,FALSE))</f>
        <v/>
      </c>
      <c r="J22" s="16" t="str">
        <f>IF(ISNA(VLOOKUP(G22,'Look up'!$E$3:$I$24,4,FALSE)),"",VLOOKUP(G22,'Look up'!$E$3:$I$24,4,FALSE))</f>
        <v/>
      </c>
      <c r="K22" s="16" t="str">
        <f>IF(ISNA(VLOOKUP(G22,'Look up'!$E$3:$I$24,5,FALSE)),"",VLOOKUP(G22,'Look up'!$E$3:$I$24,5,FALSE))</f>
        <v/>
      </c>
      <c r="L22" s="3"/>
    </row>
    <row r="23" spans="2:12" ht="35.5" customHeight="1">
      <c r="B23" s="3"/>
      <c r="C23" s="15"/>
      <c r="D23" s="15"/>
      <c r="E23" s="47"/>
      <c r="F23" s="48"/>
      <c r="G23" s="15"/>
      <c r="H23" s="16" t="str">
        <f>IF(ISNA(VLOOKUP(G23,'Look up'!$E$3:$I$24,2,FALSE)),"",VLOOKUP(G23,'Look up'!$E$3:$I$24,2,FALSE))</f>
        <v/>
      </c>
      <c r="I23" s="16" t="str">
        <f>IF(ISNA(VLOOKUP(G23,'Look up'!$E$3:$I$24,3,FALSE)),"",VLOOKUP(G23,'Look up'!$E$3:$I$24,3,FALSE))</f>
        <v/>
      </c>
      <c r="J23" s="16" t="str">
        <f>IF(ISNA(VLOOKUP(G23,'Look up'!$E$3:$I$24,4,FALSE)),"",VLOOKUP(G23,'Look up'!$E$3:$I$24,4,FALSE))</f>
        <v/>
      </c>
      <c r="K23" s="16" t="str">
        <f>IF(ISNA(VLOOKUP(G23,'Look up'!$E$3:$I$24,5,FALSE)),"",VLOOKUP(G23,'Look up'!$E$3:$I$24,5,FALSE))</f>
        <v/>
      </c>
      <c r="L23" s="3"/>
    </row>
    <row r="24" spans="2:12" ht="35.5" customHeight="1">
      <c r="B24" s="3"/>
      <c r="C24" s="15"/>
      <c r="D24" s="15"/>
      <c r="E24" s="47"/>
      <c r="F24" s="48"/>
      <c r="G24" s="15"/>
      <c r="H24" s="16" t="str">
        <f>IF(ISNA(VLOOKUP(G24,'Look up'!$E$3:$I$24,2,FALSE)),"",VLOOKUP(G24,'Look up'!$E$3:$I$24,2,FALSE))</f>
        <v/>
      </c>
      <c r="I24" s="16" t="str">
        <f>IF(ISNA(VLOOKUP(G24,'Look up'!$E$3:$I$24,3,FALSE)),"",VLOOKUP(G24,'Look up'!$E$3:$I$24,3,FALSE))</f>
        <v/>
      </c>
      <c r="J24" s="16" t="str">
        <f>IF(ISNA(VLOOKUP(G24,'Look up'!$E$3:$I$24,4,FALSE)),"",VLOOKUP(G24,'Look up'!$E$3:$I$24,4,FALSE))</f>
        <v/>
      </c>
      <c r="K24" s="16" t="str">
        <f>IF(ISNA(VLOOKUP(G24,'Look up'!$E$3:$I$24,5,FALSE)),"",VLOOKUP(G24,'Look up'!$E$3:$I$24,5,FALSE))</f>
        <v/>
      </c>
      <c r="L24" s="3"/>
    </row>
    <row r="25" spans="2:12" ht="35.5" customHeight="1">
      <c r="B25" s="3"/>
      <c r="C25" s="15"/>
      <c r="D25" s="15"/>
      <c r="E25" s="47"/>
      <c r="F25" s="48"/>
      <c r="G25" s="15"/>
      <c r="H25" s="16" t="str">
        <f>IF(ISNA(VLOOKUP(G25,'Look up'!$E$3:$I$24,2,FALSE)),"",VLOOKUP(G25,'Look up'!$E$3:$I$24,2,FALSE))</f>
        <v/>
      </c>
      <c r="I25" s="16" t="str">
        <f>IF(ISNA(VLOOKUP(G25,'Look up'!$E$3:$I$24,3,FALSE)),"",VLOOKUP(G25,'Look up'!$E$3:$I$24,3,FALSE))</f>
        <v/>
      </c>
      <c r="J25" s="16" t="str">
        <f>IF(ISNA(VLOOKUP(G25,'Look up'!$E$3:$I$24,4,FALSE)),"",VLOOKUP(G25,'Look up'!$E$3:$I$24,4,FALSE))</f>
        <v/>
      </c>
      <c r="K25" s="16" t="str">
        <f>IF(ISNA(VLOOKUP(G25,'Look up'!$E$3:$I$24,5,FALSE)),"",VLOOKUP(G25,'Look up'!$E$3:$I$24,5,FALSE))</f>
        <v/>
      </c>
      <c r="L25" s="3"/>
    </row>
    <row r="26" spans="2:12" ht="35.5" customHeight="1">
      <c r="B26" s="3"/>
      <c r="C26" s="15"/>
      <c r="D26" s="15"/>
      <c r="E26" s="47"/>
      <c r="F26" s="48"/>
      <c r="G26" s="15"/>
      <c r="H26" s="16" t="str">
        <f>IF(ISNA(VLOOKUP(G26,'Look up'!$E$3:$I$24,2,FALSE)),"",VLOOKUP(G26,'Look up'!$E$3:$I$24,2,FALSE))</f>
        <v/>
      </c>
      <c r="I26" s="16" t="str">
        <f>IF(ISNA(VLOOKUP(G26,'Look up'!$E$3:$I$24,3,FALSE)),"",VLOOKUP(G26,'Look up'!$E$3:$I$24,3,FALSE))</f>
        <v/>
      </c>
      <c r="J26" s="16" t="str">
        <f>IF(ISNA(VLOOKUP(G26,'Look up'!$E$3:$I$24,4,FALSE)),"",VLOOKUP(G26,'Look up'!$E$3:$I$24,4,FALSE))</f>
        <v/>
      </c>
      <c r="K26" s="16" t="str">
        <f>IF(ISNA(VLOOKUP(G26,'Look up'!$E$3:$I$24,5,FALSE)),"",VLOOKUP(G26,'Look up'!$E$3:$I$24,5,FALSE))</f>
        <v/>
      </c>
      <c r="L26" s="3"/>
    </row>
    <row r="27" spans="2:12" ht="35.5" customHeight="1">
      <c r="B27" s="3"/>
      <c r="C27" s="15"/>
      <c r="D27" s="15"/>
      <c r="E27" s="47"/>
      <c r="F27" s="48"/>
      <c r="G27" s="15"/>
      <c r="H27" s="16" t="str">
        <f>IF(ISNA(VLOOKUP(G27,'Look up'!$E$3:$I$24,2,FALSE)),"",VLOOKUP(G27,'Look up'!$E$3:$I$24,2,FALSE))</f>
        <v/>
      </c>
      <c r="I27" s="16" t="str">
        <f>IF(ISNA(VLOOKUP(G27,'Look up'!$E$3:$I$24,3,FALSE)),"",VLOOKUP(G27,'Look up'!$E$3:$I$24,3,FALSE))</f>
        <v/>
      </c>
      <c r="J27" s="16" t="str">
        <f>IF(ISNA(VLOOKUP(G27,'Look up'!$E$3:$I$24,4,FALSE)),"",VLOOKUP(G27,'Look up'!$E$3:$I$24,4,FALSE))</f>
        <v/>
      </c>
      <c r="K27" s="16" t="str">
        <f>IF(ISNA(VLOOKUP(G27,'Look up'!$E$3:$I$24,5,FALSE)),"",VLOOKUP(G27,'Look up'!$E$3:$I$24,5,FALSE))</f>
        <v/>
      </c>
      <c r="L27" s="3"/>
    </row>
    <row r="28" spans="2:12" ht="35.5" customHeight="1">
      <c r="B28" s="3"/>
      <c r="C28" s="15"/>
      <c r="D28" s="15"/>
      <c r="E28" s="47"/>
      <c r="F28" s="48"/>
      <c r="G28" s="15"/>
      <c r="H28" s="16" t="str">
        <f>IF(ISNA(VLOOKUP(G28,'Look up'!$E$3:$I$24,2,FALSE)),"",VLOOKUP(G28,'Look up'!$E$3:$I$24,2,FALSE))</f>
        <v/>
      </c>
      <c r="I28" s="16" t="str">
        <f>IF(ISNA(VLOOKUP(G28,'Look up'!$E$3:$I$24,3,FALSE)),"",VLOOKUP(G28,'Look up'!$E$3:$I$24,3,FALSE))</f>
        <v/>
      </c>
      <c r="J28" s="16" t="str">
        <f>IF(ISNA(VLOOKUP(G28,'Look up'!$E$3:$I$24,4,FALSE)),"",VLOOKUP(G28,'Look up'!$E$3:$I$24,4,FALSE))</f>
        <v/>
      </c>
      <c r="K28" s="16" t="str">
        <f>IF(ISNA(VLOOKUP(G28,'Look up'!$E$3:$I$24,5,FALSE)),"",VLOOKUP(G28,'Look up'!$E$3:$I$24,5,FALSE))</f>
        <v/>
      </c>
      <c r="L28" s="3"/>
    </row>
    <row r="29" spans="2:12" ht="35.5" customHeight="1">
      <c r="B29" s="3"/>
      <c r="C29" s="15"/>
      <c r="D29" s="15"/>
      <c r="E29" s="47"/>
      <c r="F29" s="48"/>
      <c r="G29" s="15"/>
      <c r="H29" s="16" t="str">
        <f>IF(ISNA(VLOOKUP(G29,'Look up'!$E$3:$I$24,2,FALSE)),"",VLOOKUP(G29,'Look up'!$E$3:$I$24,2,FALSE))</f>
        <v/>
      </c>
      <c r="I29" s="16" t="str">
        <f>IF(ISNA(VLOOKUP(G29,'Look up'!$E$3:$I$24,3,FALSE)),"",VLOOKUP(G29,'Look up'!$E$3:$I$24,3,FALSE))</f>
        <v/>
      </c>
      <c r="J29" s="16" t="str">
        <f>IF(ISNA(VLOOKUP(G29,'Look up'!$E$3:$I$24,4,FALSE)),"",VLOOKUP(G29,'Look up'!$E$3:$I$24,4,FALSE))</f>
        <v/>
      </c>
      <c r="K29" s="16" t="str">
        <f>IF(ISNA(VLOOKUP(G29,'Look up'!$E$3:$I$24,5,FALSE)),"",VLOOKUP(G29,'Look up'!$E$3:$I$24,5,FALSE))</f>
        <v/>
      </c>
      <c r="L29" s="3"/>
    </row>
    <row r="30" spans="2:12" ht="35.5" customHeight="1">
      <c r="B30" s="3"/>
      <c r="C30" s="15"/>
      <c r="D30" s="15"/>
      <c r="E30" s="47"/>
      <c r="F30" s="48"/>
      <c r="G30" s="15"/>
      <c r="H30" s="16" t="str">
        <f>IF(ISNA(VLOOKUP(G30,'Look up'!$E$3:$I$24,2,FALSE)),"",VLOOKUP(G30,'Look up'!$E$3:$I$24,2,FALSE))</f>
        <v/>
      </c>
      <c r="I30" s="16" t="str">
        <f>IF(ISNA(VLOOKUP(G30,'Look up'!$E$3:$I$24,3,FALSE)),"",VLOOKUP(G30,'Look up'!$E$3:$I$24,3,FALSE))</f>
        <v/>
      </c>
      <c r="J30" s="16" t="str">
        <f>IF(ISNA(VLOOKUP(G30,'Look up'!$E$3:$I$24,4,FALSE)),"",VLOOKUP(G30,'Look up'!$E$3:$I$24,4,FALSE))</f>
        <v/>
      </c>
      <c r="K30" s="16" t="str">
        <f>IF(ISNA(VLOOKUP(G30,'Look up'!$E$3:$I$24,5,FALSE)),"",VLOOKUP(G30,'Look up'!$E$3:$I$24,5,FALSE))</f>
        <v/>
      </c>
      <c r="L30" s="3"/>
    </row>
    <row r="31" spans="2:12" ht="35.5" customHeight="1">
      <c r="B31" s="3"/>
      <c r="C31" s="15"/>
      <c r="D31" s="15"/>
      <c r="E31" s="47"/>
      <c r="F31" s="48"/>
      <c r="G31" s="15"/>
      <c r="H31" s="16" t="str">
        <f>IF(ISNA(VLOOKUP(G31,'Look up'!$E$3:$I$24,2,FALSE)),"",VLOOKUP(G31,'Look up'!$E$3:$I$24,2,FALSE))</f>
        <v/>
      </c>
      <c r="I31" s="16" t="str">
        <f>IF(ISNA(VLOOKUP(G31,'Look up'!$E$3:$I$24,3,FALSE)),"",VLOOKUP(G31,'Look up'!$E$3:$I$24,3,FALSE))</f>
        <v/>
      </c>
      <c r="J31" s="16" t="str">
        <f>IF(ISNA(VLOOKUP(G31,'Look up'!$E$3:$I$24,4,FALSE)),"",VLOOKUP(G31,'Look up'!$E$3:$I$24,4,FALSE))</f>
        <v/>
      </c>
      <c r="K31" s="16" t="str">
        <f>IF(ISNA(VLOOKUP(G31,'Look up'!$E$3:$I$24,5,FALSE)),"",VLOOKUP(G31,'Look up'!$E$3:$I$24,5,FALSE))</f>
        <v/>
      </c>
      <c r="L31" s="3"/>
    </row>
    <row r="32" spans="2:12" ht="64.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2:12" ht="7.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sheetProtection selectLockedCells="1"/>
  <mergeCells count="26">
    <mergeCell ref="E31:F31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9:F9"/>
    <mergeCell ref="E2:F3"/>
    <mergeCell ref="D5:E5"/>
    <mergeCell ref="G5:K5"/>
    <mergeCell ref="E20:F20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</mergeCells>
  <printOptions horizontalCentered="1" verticalCentered="1"/>
  <pageMargins left="0.23622047244094491" right="0.31496062992125984" top="0.25" bottom="0.74803149606299213" header="0.17" footer="0.31496062992125984"/>
  <pageSetup paperSize="9" scale="7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78F130F-5BBE-4F8A-A32A-C0F5E73F1B79}">
          <x14:formula1>
            <xm:f>'Look up'!$A$3:$A$11</xm:f>
          </x14:formula1>
          <xm:sqref>C10:C31</xm:sqref>
        </x14:dataValidation>
        <x14:dataValidation type="list" allowBlank="1" showInputMessage="1" showErrorMessage="1" xr:uid="{A5D90D11-C5C6-4E60-BD00-E9A1BE59B7F2}">
          <x14:formula1>
            <xm:f>'Look up'!$E$3:$E$12</xm:f>
          </x14:formula1>
          <xm:sqref>D10:D31</xm:sqref>
        </x14:dataValidation>
        <x14:dataValidation type="list" allowBlank="1" showInputMessage="1" showErrorMessage="1" xr:uid="{C4E7ABD5-EEE3-4B59-BBB5-B5E3B3391BBD}">
          <x14:formula1>
            <xm:f>'Look up'!$E$3:$E$24</xm:f>
          </x14:formula1>
          <xm:sqref>G10:G31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5CCA5-04B3-4D0B-B2B2-752BFB7E65C1}">
  <sheetPr>
    <pageSetUpPr fitToPage="1"/>
  </sheetPr>
  <dimension ref="B1:U43"/>
  <sheetViews>
    <sheetView tabSelected="1" view="pageBreakPreview" zoomScale="85" zoomScaleNormal="85" zoomScaleSheetLayoutView="85" workbookViewId="0">
      <selection activeCell="N3" sqref="N3"/>
    </sheetView>
  </sheetViews>
  <sheetFormatPr defaultColWidth="8.81640625" defaultRowHeight="14.5"/>
  <cols>
    <col min="1" max="1" width="0.81640625" customWidth="1"/>
    <col min="2" max="2" width="2" customWidth="1"/>
    <col min="3" max="3" width="3.453125" bestFit="1" customWidth="1"/>
    <col min="4" max="4" width="15.453125" customWidth="1"/>
    <col min="5" max="5" width="16.81640625" customWidth="1"/>
    <col min="6" max="6" width="26.453125" customWidth="1"/>
    <col min="7" max="7" width="45.81640625" customWidth="1"/>
    <col min="8" max="8" width="10.453125" customWidth="1"/>
    <col min="9" max="9" width="10.36328125" customWidth="1"/>
    <col min="10" max="10" width="7.81640625" customWidth="1"/>
    <col min="11" max="11" width="9.36328125" customWidth="1"/>
    <col min="12" max="12" width="7.81640625" customWidth="1"/>
    <col min="13" max="13" width="2" customWidth="1"/>
  </cols>
  <sheetData>
    <row r="1" spans="2:21" ht="4.75" customHeight="1"/>
    <row r="2" spans="2:21" ht="36" customHeight="1">
      <c r="B2" s="3"/>
      <c r="D2" s="5"/>
      <c r="E2" s="5"/>
      <c r="F2" s="44" t="s">
        <v>82</v>
      </c>
      <c r="G2" s="44"/>
      <c r="H2" s="5"/>
      <c r="I2" s="5"/>
      <c r="J2" s="5"/>
      <c r="K2" s="5"/>
      <c r="L2" s="5"/>
      <c r="M2" s="3"/>
    </row>
    <row r="3" spans="2:21" ht="21" customHeight="1">
      <c r="B3" s="3"/>
      <c r="C3" s="5"/>
      <c r="D3" s="5"/>
      <c r="E3" s="5"/>
      <c r="F3" s="44"/>
      <c r="G3" s="44"/>
      <c r="H3" s="5"/>
      <c r="I3" s="5"/>
      <c r="J3" s="5"/>
      <c r="K3" s="5"/>
      <c r="L3" s="5"/>
      <c r="M3" s="3"/>
    </row>
    <row r="4" spans="2:21" ht="4.7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3"/>
    </row>
    <row r="5" spans="2:21" ht="25.25" customHeight="1">
      <c r="B5" s="3"/>
      <c r="C5" s="39" t="s">
        <v>0</v>
      </c>
      <c r="D5" s="39"/>
      <c r="E5" s="29"/>
      <c r="F5" s="31"/>
      <c r="G5" s="3"/>
      <c r="H5" s="8" t="s">
        <v>1</v>
      </c>
      <c r="I5" s="32"/>
      <c r="J5" s="33"/>
      <c r="K5" s="33"/>
      <c r="L5" s="34"/>
      <c r="M5" s="3"/>
    </row>
    <row r="6" spans="2:21" ht="6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21" ht="25.25" customHeight="1">
      <c r="B7" s="3"/>
      <c r="C7" s="39" t="s">
        <v>28</v>
      </c>
      <c r="D7" s="39"/>
      <c r="E7" s="29"/>
      <c r="F7" s="31"/>
      <c r="G7" s="3"/>
      <c r="H7" s="8" t="s">
        <v>7</v>
      </c>
      <c r="I7" s="6"/>
      <c r="J7" s="40" t="s">
        <v>8</v>
      </c>
      <c r="K7" s="40"/>
      <c r="L7" s="6"/>
      <c r="M7" s="3"/>
    </row>
    <row r="8" spans="2:21" ht="7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2:21" ht="11.5" customHeight="1">
      <c r="B9" s="3"/>
      <c r="C9" s="41" t="s">
        <v>9</v>
      </c>
      <c r="D9" s="42" t="s">
        <v>39</v>
      </c>
      <c r="E9" s="43" t="s">
        <v>10</v>
      </c>
      <c r="F9" s="43" t="s">
        <v>42</v>
      </c>
      <c r="G9" s="43"/>
      <c r="H9" s="42" t="s">
        <v>43</v>
      </c>
      <c r="I9" s="42" t="s">
        <v>58</v>
      </c>
      <c r="J9" s="43" t="s">
        <v>33</v>
      </c>
      <c r="K9" s="43"/>
      <c r="L9" s="43"/>
      <c r="M9" s="3"/>
    </row>
    <row r="10" spans="2:21" ht="37.5" customHeight="1">
      <c r="B10" s="3"/>
      <c r="C10" s="41"/>
      <c r="D10" s="42"/>
      <c r="E10" s="43"/>
      <c r="F10" s="43"/>
      <c r="G10" s="43"/>
      <c r="H10" s="42"/>
      <c r="I10" s="42"/>
      <c r="J10" s="21" t="s">
        <v>34</v>
      </c>
      <c r="K10" s="21" t="s">
        <v>59</v>
      </c>
      <c r="L10" s="21" t="s">
        <v>44</v>
      </c>
      <c r="M10" s="3"/>
      <c r="U10" s="1"/>
    </row>
    <row r="11" spans="2:21" ht="29.5" customHeight="1">
      <c r="B11" s="3"/>
      <c r="C11" s="18">
        <v>1</v>
      </c>
      <c r="D11" s="15"/>
      <c r="E11" s="15"/>
      <c r="F11" s="35"/>
      <c r="G11" s="35"/>
      <c r="H11" s="15"/>
      <c r="I11" s="15"/>
      <c r="J11" s="15"/>
      <c r="K11" s="15"/>
      <c r="L11" s="15"/>
      <c r="M11" s="3"/>
    </row>
    <row r="12" spans="2:21" ht="29.5" customHeight="1">
      <c r="B12" s="3"/>
      <c r="C12" s="18">
        <v>2</v>
      </c>
      <c r="D12" s="15"/>
      <c r="E12" s="15"/>
      <c r="F12" s="35"/>
      <c r="G12" s="35"/>
      <c r="H12" s="15"/>
      <c r="I12" s="15"/>
      <c r="J12" s="15"/>
      <c r="K12" s="15"/>
      <c r="L12" s="15"/>
      <c r="M12" s="3"/>
    </row>
    <row r="13" spans="2:21" ht="29.5" customHeight="1">
      <c r="B13" s="3"/>
      <c r="C13" s="18">
        <v>3</v>
      </c>
      <c r="D13" s="15"/>
      <c r="E13" s="15"/>
      <c r="F13" s="35"/>
      <c r="G13" s="35"/>
      <c r="H13" s="15"/>
      <c r="I13" s="15"/>
      <c r="J13" s="15"/>
      <c r="K13" s="15"/>
      <c r="L13" s="15"/>
      <c r="M13" s="3"/>
    </row>
    <row r="14" spans="2:21" ht="29.5" customHeight="1">
      <c r="B14" s="3"/>
      <c r="C14" s="18">
        <v>4</v>
      </c>
      <c r="D14" s="15"/>
      <c r="E14" s="15"/>
      <c r="F14" s="35"/>
      <c r="G14" s="35"/>
      <c r="H14" s="15"/>
      <c r="I14" s="15"/>
      <c r="J14" s="15"/>
      <c r="K14" s="15"/>
      <c r="L14" s="15"/>
      <c r="M14" s="3"/>
    </row>
    <row r="15" spans="2:21" ht="29.5" customHeight="1">
      <c r="B15" s="3"/>
      <c r="C15" s="18">
        <v>5</v>
      </c>
      <c r="D15" s="15"/>
      <c r="E15" s="15"/>
      <c r="F15" s="35"/>
      <c r="G15" s="35"/>
      <c r="H15" s="15"/>
      <c r="I15" s="15"/>
      <c r="J15" s="15"/>
      <c r="K15" s="15"/>
      <c r="L15" s="15"/>
      <c r="M15" s="3"/>
    </row>
    <row r="16" spans="2:21" ht="29.5" customHeight="1">
      <c r="B16" s="3"/>
      <c r="C16" s="18">
        <v>6</v>
      </c>
      <c r="D16" s="15"/>
      <c r="E16" s="15"/>
      <c r="F16" s="35"/>
      <c r="G16" s="35"/>
      <c r="H16" s="15"/>
      <c r="I16" s="15"/>
      <c r="J16" s="15"/>
      <c r="K16" s="15"/>
      <c r="L16" s="15"/>
      <c r="M16" s="3"/>
    </row>
    <row r="17" spans="2:13" ht="29.5" customHeight="1">
      <c r="B17" s="3"/>
      <c r="C17" s="18">
        <v>7</v>
      </c>
      <c r="D17" s="15"/>
      <c r="E17" s="15"/>
      <c r="F17" s="35"/>
      <c r="G17" s="35"/>
      <c r="H17" s="15"/>
      <c r="I17" s="15"/>
      <c r="J17" s="15"/>
      <c r="K17" s="15"/>
      <c r="L17" s="15"/>
      <c r="M17" s="3"/>
    </row>
    <row r="18" spans="2:13" ht="29.5" customHeight="1">
      <c r="B18" s="3"/>
      <c r="C18" s="18">
        <v>8</v>
      </c>
      <c r="D18" s="15"/>
      <c r="E18" s="15"/>
      <c r="F18" s="35"/>
      <c r="G18" s="35"/>
      <c r="H18" s="15"/>
      <c r="I18" s="15"/>
      <c r="J18" s="15"/>
      <c r="K18" s="15"/>
      <c r="L18" s="15"/>
      <c r="M18" s="3"/>
    </row>
    <row r="19" spans="2:13" ht="29.5" customHeight="1">
      <c r="B19" s="3"/>
      <c r="C19" s="18">
        <v>9</v>
      </c>
      <c r="D19" s="15"/>
      <c r="E19" s="15"/>
      <c r="F19" s="35"/>
      <c r="G19" s="35"/>
      <c r="H19" s="15"/>
      <c r="I19" s="15"/>
      <c r="J19" s="15"/>
      <c r="K19" s="15"/>
      <c r="L19" s="15"/>
      <c r="M19" s="3"/>
    </row>
    <row r="20" spans="2:13" ht="29.5" customHeight="1">
      <c r="B20" s="3"/>
      <c r="C20" s="18">
        <v>10</v>
      </c>
      <c r="D20" s="15"/>
      <c r="E20" s="15"/>
      <c r="F20" s="35"/>
      <c r="G20" s="35"/>
      <c r="H20" s="15"/>
      <c r="I20" s="15"/>
      <c r="J20" s="15"/>
      <c r="K20" s="15"/>
      <c r="L20" s="15"/>
      <c r="M20" s="3"/>
    </row>
    <row r="21" spans="2:13" ht="29.5" customHeight="1">
      <c r="B21" s="3"/>
      <c r="C21" s="18">
        <v>11</v>
      </c>
      <c r="D21" s="15"/>
      <c r="E21" s="15"/>
      <c r="F21" s="35"/>
      <c r="G21" s="35"/>
      <c r="H21" s="15"/>
      <c r="I21" s="15"/>
      <c r="J21" s="15"/>
      <c r="K21" s="15"/>
      <c r="L21" s="15"/>
      <c r="M21" s="3"/>
    </row>
    <row r="22" spans="2:13" ht="29.5" customHeight="1">
      <c r="B22" s="3"/>
      <c r="C22" s="18">
        <v>12</v>
      </c>
      <c r="D22" s="15"/>
      <c r="E22" s="15"/>
      <c r="F22" s="35"/>
      <c r="G22" s="35"/>
      <c r="H22" s="15"/>
      <c r="I22" s="15"/>
      <c r="J22" s="15"/>
      <c r="K22" s="15"/>
      <c r="L22" s="15"/>
      <c r="M22" s="3"/>
    </row>
    <row r="23" spans="2:13" ht="29.5" customHeight="1">
      <c r="B23" s="3"/>
      <c r="C23" s="18">
        <v>13</v>
      </c>
      <c r="D23" s="15"/>
      <c r="E23" s="15"/>
      <c r="F23" s="35"/>
      <c r="G23" s="35"/>
      <c r="H23" s="15"/>
      <c r="I23" s="15"/>
      <c r="J23" s="15"/>
      <c r="K23" s="15"/>
      <c r="L23" s="15"/>
      <c r="M23" s="3"/>
    </row>
    <row r="24" spans="2:13" ht="29.5" customHeight="1">
      <c r="B24" s="3"/>
      <c r="C24" s="18">
        <v>14</v>
      </c>
      <c r="D24" s="15"/>
      <c r="E24" s="15"/>
      <c r="F24" s="35"/>
      <c r="G24" s="35"/>
      <c r="H24" s="15"/>
      <c r="I24" s="15"/>
      <c r="J24" s="15"/>
      <c r="K24" s="15"/>
      <c r="L24" s="15"/>
      <c r="M24" s="3"/>
    </row>
    <row r="25" spans="2:13" ht="29.5" customHeight="1">
      <c r="B25" s="3"/>
      <c r="C25" s="18">
        <v>15</v>
      </c>
      <c r="D25" s="15"/>
      <c r="E25" s="15"/>
      <c r="F25" s="35"/>
      <c r="G25" s="35"/>
      <c r="H25" s="15"/>
      <c r="I25" s="15"/>
      <c r="J25" s="15"/>
      <c r="K25" s="15"/>
      <c r="L25" s="15"/>
      <c r="M25" s="3"/>
    </row>
    <row r="26" spans="2:13" ht="29.5" customHeight="1">
      <c r="B26" s="3"/>
      <c r="C26" s="18">
        <v>16</v>
      </c>
      <c r="D26" s="15"/>
      <c r="E26" s="15"/>
      <c r="F26" s="35"/>
      <c r="G26" s="35"/>
      <c r="H26" s="15"/>
      <c r="I26" s="15"/>
      <c r="J26" s="15"/>
      <c r="K26" s="15"/>
      <c r="L26" s="15"/>
      <c r="M26" s="3"/>
    </row>
    <row r="27" spans="2:13" ht="29.5" customHeight="1">
      <c r="B27" s="3"/>
      <c r="C27" s="18">
        <v>17</v>
      </c>
      <c r="D27" s="15"/>
      <c r="E27" s="15"/>
      <c r="F27" s="35"/>
      <c r="G27" s="35"/>
      <c r="H27" s="15"/>
      <c r="I27" s="15"/>
      <c r="J27" s="15"/>
      <c r="K27" s="15"/>
      <c r="L27" s="15"/>
      <c r="M27" s="3"/>
    </row>
    <row r="28" spans="2:13" ht="29.5" customHeight="1">
      <c r="B28" s="3"/>
      <c r="C28" s="18">
        <v>18</v>
      </c>
      <c r="D28" s="15"/>
      <c r="E28" s="15"/>
      <c r="F28" s="35"/>
      <c r="G28" s="35"/>
      <c r="H28" s="15"/>
      <c r="I28" s="15"/>
      <c r="J28" s="15"/>
      <c r="K28" s="15"/>
      <c r="L28" s="15"/>
      <c r="M28" s="3"/>
    </row>
    <row r="29" spans="2:13" ht="29.5" customHeight="1">
      <c r="B29" s="3"/>
      <c r="C29" s="18">
        <v>19</v>
      </c>
      <c r="D29" s="15"/>
      <c r="E29" s="15"/>
      <c r="F29" s="35"/>
      <c r="G29" s="35"/>
      <c r="H29" s="15"/>
      <c r="I29" s="15"/>
      <c r="J29" s="15"/>
      <c r="K29" s="15"/>
      <c r="L29" s="15"/>
      <c r="M29" s="3"/>
    </row>
    <row r="30" spans="2:13" ht="29.5" customHeight="1">
      <c r="B30" s="3"/>
      <c r="C30" s="18">
        <v>20</v>
      </c>
      <c r="D30" s="15"/>
      <c r="E30" s="15"/>
      <c r="F30" s="35"/>
      <c r="G30" s="35"/>
      <c r="H30" s="15"/>
      <c r="I30" s="15"/>
      <c r="J30" s="15"/>
      <c r="K30" s="15"/>
      <c r="L30" s="15"/>
      <c r="M30" s="3"/>
    </row>
    <row r="31" spans="2:13" ht="29.5" customHeight="1">
      <c r="B31" s="3"/>
      <c r="C31" s="18">
        <v>21</v>
      </c>
      <c r="D31" s="15"/>
      <c r="E31" s="15"/>
      <c r="F31" s="35"/>
      <c r="G31" s="35"/>
      <c r="H31" s="15"/>
      <c r="I31" s="15"/>
      <c r="J31" s="15"/>
      <c r="K31" s="15"/>
      <c r="L31" s="15"/>
      <c r="M31" s="3"/>
    </row>
    <row r="32" spans="2:13" ht="29.5" customHeight="1">
      <c r="B32" s="3"/>
      <c r="C32" s="18">
        <v>22</v>
      </c>
      <c r="D32" s="15"/>
      <c r="E32" s="15"/>
      <c r="F32" s="35"/>
      <c r="G32" s="35"/>
      <c r="H32" s="15"/>
      <c r="I32" s="15"/>
      <c r="J32" s="15"/>
      <c r="K32" s="15"/>
      <c r="L32" s="15"/>
      <c r="M32" s="3"/>
    </row>
    <row r="33" spans="2:13" ht="29.5" customHeight="1">
      <c r="B33" s="3"/>
      <c r="C33" s="18">
        <v>23</v>
      </c>
      <c r="D33" s="15"/>
      <c r="E33" s="15"/>
      <c r="F33" s="35"/>
      <c r="G33" s="35"/>
      <c r="H33" s="15"/>
      <c r="I33" s="15"/>
      <c r="J33" s="15"/>
      <c r="K33" s="15"/>
      <c r="L33" s="15"/>
      <c r="M33" s="3"/>
    </row>
    <row r="34" spans="2:13" ht="29.5" customHeight="1">
      <c r="B34" s="3"/>
      <c r="C34" s="18">
        <v>24</v>
      </c>
      <c r="D34" s="15"/>
      <c r="E34" s="15"/>
      <c r="F34" s="35"/>
      <c r="G34" s="35"/>
      <c r="H34" s="15"/>
      <c r="I34" s="15"/>
      <c r="J34" s="15"/>
      <c r="K34" s="15"/>
      <c r="L34" s="15"/>
      <c r="M34" s="3"/>
    </row>
    <row r="35" spans="2:13" ht="29.5" customHeight="1">
      <c r="B35" s="3"/>
      <c r="C35" s="18">
        <v>25</v>
      </c>
      <c r="D35" s="15"/>
      <c r="E35" s="15"/>
      <c r="F35" s="35"/>
      <c r="G35" s="35"/>
      <c r="H35" s="15"/>
      <c r="I35" s="15"/>
      <c r="J35" s="15"/>
      <c r="K35" s="15"/>
      <c r="L35" s="15"/>
      <c r="M35" s="3"/>
    </row>
    <row r="36" spans="2:13" ht="29.5" customHeight="1">
      <c r="B36" s="3"/>
      <c r="C36" s="18">
        <v>26</v>
      </c>
      <c r="D36" s="15"/>
      <c r="E36" s="15"/>
      <c r="F36" s="35"/>
      <c r="G36" s="35"/>
      <c r="H36" s="15"/>
      <c r="I36" s="15"/>
      <c r="J36" s="15"/>
      <c r="K36" s="15"/>
      <c r="L36" s="15"/>
      <c r="M36" s="3"/>
    </row>
    <row r="37" spans="2:13" ht="29.5" customHeight="1">
      <c r="B37" s="3"/>
      <c r="C37" s="18">
        <v>27</v>
      </c>
      <c r="D37" s="15"/>
      <c r="E37" s="15"/>
      <c r="F37" s="35"/>
      <c r="G37" s="35"/>
      <c r="H37" s="15"/>
      <c r="I37" s="15"/>
      <c r="J37" s="15"/>
      <c r="K37" s="15"/>
      <c r="L37" s="15"/>
      <c r="M37" s="3"/>
    </row>
    <row r="38" spans="2:13" ht="29.5" customHeight="1">
      <c r="B38" s="3"/>
      <c r="C38" s="18">
        <v>28</v>
      </c>
      <c r="D38" s="15"/>
      <c r="E38" s="15"/>
      <c r="F38" s="35"/>
      <c r="G38" s="35"/>
      <c r="H38" s="15"/>
      <c r="I38" s="15"/>
      <c r="J38" s="15"/>
      <c r="K38" s="15"/>
      <c r="L38" s="15"/>
      <c r="M38" s="3"/>
    </row>
    <row r="39" spans="2:13" ht="29.5" customHeight="1">
      <c r="B39" s="3"/>
      <c r="C39" s="18">
        <v>29</v>
      </c>
      <c r="D39" s="15"/>
      <c r="E39" s="15"/>
      <c r="F39" s="35"/>
      <c r="G39" s="35"/>
      <c r="H39" s="15"/>
      <c r="I39" s="15"/>
      <c r="J39" s="15"/>
      <c r="K39" s="15"/>
      <c r="L39" s="15"/>
      <c r="M39" s="3"/>
    </row>
    <row r="40" spans="2:13" ht="29.5" customHeight="1">
      <c r="B40" s="3"/>
      <c r="C40" s="18">
        <v>30</v>
      </c>
      <c r="D40" s="15"/>
      <c r="E40" s="15"/>
      <c r="F40" s="35"/>
      <c r="G40" s="35"/>
      <c r="H40" s="15"/>
      <c r="I40" s="15"/>
      <c r="J40" s="15"/>
      <c r="K40" s="15"/>
      <c r="L40" s="15"/>
      <c r="M40" s="3"/>
    </row>
    <row r="41" spans="2:13" ht="29.5" customHeight="1">
      <c r="B41" s="3"/>
      <c r="C41" s="18">
        <v>31</v>
      </c>
      <c r="D41" s="15"/>
      <c r="E41" s="15"/>
      <c r="F41" s="45"/>
      <c r="G41" s="46"/>
      <c r="H41" s="15"/>
      <c r="I41" s="15"/>
      <c r="J41" s="15"/>
      <c r="K41" s="15"/>
      <c r="L41" s="15"/>
      <c r="M41" s="3"/>
    </row>
    <row r="42" spans="2:13" ht="29.5" customHeight="1">
      <c r="B42" s="3"/>
      <c r="C42" s="18">
        <v>32</v>
      </c>
      <c r="D42" s="15"/>
      <c r="E42" s="15"/>
      <c r="F42" s="35"/>
      <c r="G42" s="35"/>
      <c r="H42" s="15"/>
      <c r="I42" s="15"/>
      <c r="J42" s="15"/>
      <c r="K42" s="15"/>
      <c r="L42" s="15"/>
      <c r="M42" s="3"/>
    </row>
    <row r="43" spans="2:13" ht="7.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</sheetData>
  <sheetProtection selectLockedCells="1"/>
  <mergeCells count="46">
    <mergeCell ref="F40:G40"/>
    <mergeCell ref="F41:G41"/>
    <mergeCell ref="F42:G42"/>
    <mergeCell ref="F34:G34"/>
    <mergeCell ref="F35:G35"/>
    <mergeCell ref="F36:G36"/>
    <mergeCell ref="F37:G37"/>
    <mergeCell ref="F38:G38"/>
    <mergeCell ref="F39:G39"/>
    <mergeCell ref="F33:G33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21:G21"/>
    <mergeCell ref="J9:L9"/>
    <mergeCell ref="F11:G11"/>
    <mergeCell ref="F12:G12"/>
    <mergeCell ref="F13:G13"/>
    <mergeCell ref="F14:G14"/>
    <mergeCell ref="F15:G15"/>
    <mergeCell ref="I9:I10"/>
    <mergeCell ref="F16:G16"/>
    <mergeCell ref="F17:G17"/>
    <mergeCell ref="F18:G18"/>
    <mergeCell ref="F19:G19"/>
    <mergeCell ref="F20:G20"/>
    <mergeCell ref="C9:C10"/>
    <mergeCell ref="D9:D10"/>
    <mergeCell ref="E9:E10"/>
    <mergeCell ref="F9:G10"/>
    <mergeCell ref="H9:H10"/>
    <mergeCell ref="F2:G3"/>
    <mergeCell ref="C5:D5"/>
    <mergeCell ref="E5:F5"/>
    <mergeCell ref="I5:L5"/>
    <mergeCell ref="C7:D7"/>
    <mergeCell ref="E7:F7"/>
    <mergeCell ref="J7:K7"/>
  </mergeCells>
  <dataValidations count="1">
    <dataValidation type="whole" allowBlank="1" showInputMessage="1" showErrorMessage="1" sqref="K11:K42" xr:uid="{C2C0EE58-FABE-E04F-9338-F99D6A13EE23}">
      <formula1>1</formula1>
      <formula2>254</formula2>
    </dataValidation>
  </dataValidations>
  <printOptions horizontalCentered="1" verticalCentered="1"/>
  <pageMargins left="0.23622047244094491" right="0.31496062992125984" top="0.25" bottom="0.74803149606299213" header="0.17" footer="0.31496062992125984"/>
  <pageSetup scale="6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BF33C1-5431-4D54-9D39-CA88C46F1575}">
          <x14:formula1>
            <xm:f>'Look up'!$A$3:$A$11</xm:f>
          </x14:formula1>
          <xm:sqref>D11:D42</xm:sqref>
        </x14:dataValidation>
        <x14:dataValidation type="list" allowBlank="1" showInputMessage="1" showErrorMessage="1" xr:uid="{D9D25694-6012-4848-9AF7-4470DE93FDAC}">
          <x14:formula1>
            <xm:f>'Look up'!$E$3:$E$24</xm:f>
          </x14:formula1>
          <xm:sqref>J11:J42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8944E-A9B1-421E-B773-0D22165BCE77}">
  <dimension ref="A2:I36"/>
  <sheetViews>
    <sheetView workbookViewId="0">
      <selection activeCell="N38" sqref="N38"/>
    </sheetView>
  </sheetViews>
  <sheetFormatPr defaultColWidth="8.81640625" defaultRowHeight="14.5"/>
  <sheetData>
    <row r="2" spans="1:9">
      <c r="A2" t="s">
        <v>15</v>
      </c>
      <c r="C2" t="s">
        <v>16</v>
      </c>
      <c r="E2" t="s">
        <v>17</v>
      </c>
    </row>
    <row r="3" spans="1:9">
      <c r="A3" t="s">
        <v>35</v>
      </c>
      <c r="C3" s="2" t="s">
        <v>19</v>
      </c>
      <c r="E3" t="s">
        <v>60</v>
      </c>
      <c r="F3">
        <v>55</v>
      </c>
      <c r="G3">
        <v>869.71249999999998</v>
      </c>
      <c r="H3">
        <v>25</v>
      </c>
      <c r="I3">
        <v>868.71249999999998</v>
      </c>
    </row>
    <row r="4" spans="1:9">
      <c r="A4" t="s">
        <v>36</v>
      </c>
      <c r="C4" s="2" t="s">
        <v>55</v>
      </c>
      <c r="E4" t="s">
        <v>61</v>
      </c>
      <c r="F4">
        <v>56</v>
      </c>
      <c r="G4">
        <v>869.73749999999995</v>
      </c>
      <c r="H4">
        <v>26</v>
      </c>
      <c r="I4">
        <v>868.73749999999995</v>
      </c>
    </row>
    <row r="5" spans="1:9">
      <c r="A5" t="s">
        <v>37</v>
      </c>
      <c r="E5" t="s">
        <v>62</v>
      </c>
      <c r="F5">
        <v>57</v>
      </c>
      <c r="G5">
        <v>869.76250000000005</v>
      </c>
      <c r="H5">
        <v>27</v>
      </c>
      <c r="I5">
        <v>868.76250000000005</v>
      </c>
    </row>
    <row r="6" spans="1:9">
      <c r="A6" t="s">
        <v>23</v>
      </c>
      <c r="E6" t="s">
        <v>63</v>
      </c>
      <c r="F6">
        <v>58</v>
      </c>
      <c r="G6">
        <v>869.78750000000002</v>
      </c>
      <c r="H6">
        <v>28</v>
      </c>
      <c r="I6">
        <v>868.78750000000002</v>
      </c>
    </row>
    <row r="7" spans="1:9">
      <c r="A7" t="s">
        <v>25</v>
      </c>
      <c r="E7" t="s">
        <v>64</v>
      </c>
      <c r="F7">
        <v>59</v>
      </c>
      <c r="G7">
        <v>869.8125</v>
      </c>
      <c r="H7">
        <v>29</v>
      </c>
      <c r="I7">
        <v>868.8125</v>
      </c>
    </row>
    <row r="8" spans="1:9">
      <c r="A8" t="s">
        <v>38</v>
      </c>
      <c r="E8" t="s">
        <v>65</v>
      </c>
      <c r="F8">
        <v>60</v>
      </c>
      <c r="G8">
        <v>869.83749999999998</v>
      </c>
      <c r="H8">
        <v>30</v>
      </c>
      <c r="I8">
        <v>868.83749999999998</v>
      </c>
    </row>
    <row r="9" spans="1:9">
      <c r="A9" t="s">
        <v>24</v>
      </c>
      <c r="E9" t="s">
        <v>66</v>
      </c>
      <c r="F9">
        <v>61</v>
      </c>
      <c r="G9">
        <v>869.86249999999995</v>
      </c>
      <c r="H9">
        <v>31</v>
      </c>
      <c r="I9">
        <v>868.86249999999995</v>
      </c>
    </row>
    <row r="10" spans="1:9">
      <c r="A10" t="s">
        <v>26</v>
      </c>
      <c r="E10" t="s">
        <v>67</v>
      </c>
      <c r="F10">
        <v>62</v>
      </c>
      <c r="G10">
        <v>869.88750000000005</v>
      </c>
      <c r="H10">
        <v>32</v>
      </c>
      <c r="I10">
        <v>868.88750000000005</v>
      </c>
    </row>
    <row r="11" spans="1:9">
      <c r="A11" t="s">
        <v>27</v>
      </c>
      <c r="E11" t="s">
        <v>68</v>
      </c>
      <c r="F11">
        <v>63</v>
      </c>
      <c r="G11">
        <v>869.91250000000002</v>
      </c>
      <c r="H11">
        <v>33</v>
      </c>
      <c r="I11">
        <v>868.91250000000002</v>
      </c>
    </row>
    <row r="12" spans="1:9">
      <c r="E12" t="s">
        <v>69</v>
      </c>
      <c r="F12">
        <v>64</v>
      </c>
      <c r="G12">
        <v>869.9375</v>
      </c>
      <c r="H12">
        <v>34</v>
      </c>
      <c r="I12">
        <v>868.9375</v>
      </c>
    </row>
    <row r="13" spans="1:9">
      <c r="E13" t="s">
        <v>70</v>
      </c>
      <c r="F13">
        <v>65</v>
      </c>
      <c r="G13">
        <v>869.96249999999998</v>
      </c>
      <c r="H13">
        <v>35</v>
      </c>
      <c r="I13">
        <v>868.96249999999998</v>
      </c>
    </row>
    <row r="14" spans="1:9">
      <c r="E14" t="s">
        <v>71</v>
      </c>
      <c r="F14">
        <v>66</v>
      </c>
      <c r="G14">
        <v>869.98749999999995</v>
      </c>
      <c r="H14">
        <v>36</v>
      </c>
      <c r="I14">
        <v>868.98749999999995</v>
      </c>
    </row>
    <row r="15" spans="1:9">
      <c r="E15" t="s">
        <v>72</v>
      </c>
      <c r="F15">
        <v>1</v>
      </c>
      <c r="G15">
        <v>868.01250000000005</v>
      </c>
      <c r="H15">
        <v>37</v>
      </c>
      <c r="I15">
        <v>869.01250000000005</v>
      </c>
    </row>
    <row r="16" spans="1:9">
      <c r="E16" t="s">
        <v>73</v>
      </c>
      <c r="F16">
        <v>2</v>
      </c>
      <c r="G16">
        <v>868.03750000000002</v>
      </c>
      <c r="H16">
        <v>38</v>
      </c>
      <c r="I16">
        <v>869.03750000000002</v>
      </c>
    </row>
    <row r="17" spans="1:9">
      <c r="E17" t="s">
        <v>74</v>
      </c>
      <c r="F17">
        <v>3</v>
      </c>
      <c r="G17">
        <v>868.0625</v>
      </c>
      <c r="H17">
        <v>39</v>
      </c>
      <c r="I17">
        <v>869.0625</v>
      </c>
    </row>
    <row r="18" spans="1:9">
      <c r="E18" t="s">
        <v>75</v>
      </c>
      <c r="F18">
        <v>4</v>
      </c>
      <c r="G18">
        <v>868.08749999999998</v>
      </c>
      <c r="H18">
        <v>40</v>
      </c>
      <c r="I18">
        <v>869.08749999999998</v>
      </c>
    </row>
    <row r="19" spans="1:9">
      <c r="E19" t="s">
        <v>76</v>
      </c>
      <c r="F19">
        <v>5</v>
      </c>
      <c r="G19">
        <v>868.11249999999995</v>
      </c>
      <c r="H19">
        <v>41</v>
      </c>
      <c r="I19">
        <v>869.11249999999995</v>
      </c>
    </row>
    <row r="20" spans="1:9">
      <c r="E20" t="s">
        <v>77</v>
      </c>
      <c r="F20">
        <v>6</v>
      </c>
      <c r="G20">
        <v>868.13750000000005</v>
      </c>
      <c r="H20">
        <v>42</v>
      </c>
      <c r="I20">
        <v>869.13750000000005</v>
      </c>
    </row>
    <row r="21" spans="1:9">
      <c r="E21" t="s">
        <v>78</v>
      </c>
      <c r="F21">
        <v>7</v>
      </c>
      <c r="G21">
        <v>868.16250000000002</v>
      </c>
      <c r="H21">
        <v>43</v>
      </c>
      <c r="I21">
        <v>869.76250000000005</v>
      </c>
    </row>
    <row r="22" spans="1:9">
      <c r="E22" t="s">
        <v>79</v>
      </c>
      <c r="F22">
        <v>8</v>
      </c>
      <c r="G22">
        <v>868.1875</v>
      </c>
      <c r="H22">
        <v>44</v>
      </c>
      <c r="I22">
        <v>869.1875</v>
      </c>
    </row>
    <row r="23" spans="1:9">
      <c r="E23" t="s">
        <v>80</v>
      </c>
      <c r="F23">
        <v>17</v>
      </c>
      <c r="G23">
        <v>868.41250000000002</v>
      </c>
      <c r="H23">
        <v>53</v>
      </c>
      <c r="I23">
        <v>869.61249999999995</v>
      </c>
    </row>
    <row r="24" spans="1:9">
      <c r="E24" t="s">
        <v>81</v>
      </c>
      <c r="F24">
        <v>18</v>
      </c>
      <c r="G24">
        <v>868.4375</v>
      </c>
      <c r="H24">
        <v>54</v>
      </c>
      <c r="I24">
        <v>869.63750000000005</v>
      </c>
    </row>
    <row r="27" spans="1:9">
      <c r="A27" t="s">
        <v>32</v>
      </c>
    </row>
    <row r="28" spans="1:9">
      <c r="A28" t="s">
        <v>18</v>
      </c>
    </row>
    <row r="29" spans="1:9">
      <c r="A29" t="s">
        <v>20</v>
      </c>
    </row>
    <row r="30" spans="1:9">
      <c r="A30" t="s">
        <v>21</v>
      </c>
    </row>
    <row r="31" spans="1:9">
      <c r="A31" t="s">
        <v>22</v>
      </c>
    </row>
    <row r="32" spans="1:9">
      <c r="A32" t="s">
        <v>23</v>
      </c>
    </row>
    <row r="33" spans="1:1">
      <c r="A33" t="s">
        <v>24</v>
      </c>
    </row>
    <row r="34" spans="1:1">
      <c r="A34" t="s">
        <v>25</v>
      </c>
    </row>
    <row r="35" spans="1:1">
      <c r="A35" t="s">
        <v>26</v>
      </c>
    </row>
    <row r="36" spans="1:1">
      <c r="A36" t="s">
        <v>27</v>
      </c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8917e0-991b-4c76-8c48-e3e95c61b8b3" xsi:nil="true"/>
    <lcf76f155ced4ddcb4097134ff3c332f xmlns="c96753bb-bf89-48a2-bb66-9a9b1135c8f6">
      <Terms xmlns="http://schemas.microsoft.com/office/infopath/2007/PartnerControls"/>
    </lcf76f155ced4ddcb4097134ff3c332f>
    <SharedWithUsers xmlns="25c4763f-e2aa-4baa-8237-15a209283655">
      <UserInfo>
        <DisplayName>Reach Product Launch Members</DisplayName>
        <AccountId>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A66A4EBBDE304A9C27E3820CAD02B5" ma:contentTypeVersion="16" ma:contentTypeDescription="Create a new document." ma:contentTypeScope="" ma:versionID="fc0ae4fe6e256217a4307cf58cafd116">
  <xsd:schema xmlns:xsd="http://www.w3.org/2001/XMLSchema" xmlns:xs="http://www.w3.org/2001/XMLSchema" xmlns:p="http://schemas.microsoft.com/office/2006/metadata/properties" xmlns:ns2="c96753bb-bf89-48a2-bb66-9a9b1135c8f6" xmlns:ns3="25c4763f-e2aa-4baa-8237-15a209283655" xmlns:ns4="2a8917e0-991b-4c76-8c48-e3e95c61b8b3" targetNamespace="http://schemas.microsoft.com/office/2006/metadata/properties" ma:root="true" ma:fieldsID="3951a7e5c7f489b1a45cd995a6027977" ns2:_="" ns3:_="" ns4:_="">
    <xsd:import namespace="c96753bb-bf89-48a2-bb66-9a9b1135c8f6"/>
    <xsd:import namespace="25c4763f-e2aa-4baa-8237-15a209283655"/>
    <xsd:import namespace="2a8917e0-991b-4c76-8c48-e3e95c61b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753bb-bf89-48a2-bb66-9a9b1135c8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8415591-6459-45b0-af1a-a080b95de1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4763f-e2aa-4baa-8237-15a2092836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917e0-991b-4c76-8c48-e3e95c61b8b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348ab18-e121-4bf5-937a-12e6938cdc7e}" ma:internalName="TaxCatchAll" ma:showField="CatchAllData" ma:web="25c4763f-e2aa-4baa-8237-15a2092836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00BCF4-DA3E-4D64-B1A2-DB2358569C8E}">
  <ds:schemaRefs>
    <ds:schemaRef ds:uri="http://purl.org/dc/dcmitype/"/>
    <ds:schemaRef ds:uri="c5145e20-3038-4fa0-8a16-5737116b3f7d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93650fa1-5cb6-4a79-8047-05b94ed675b6"/>
    <ds:schemaRef ds:uri="2a8917e0-991b-4c76-8c48-e3e95c61b8b3"/>
  </ds:schemaRefs>
</ds:datastoreItem>
</file>

<file path=customXml/itemProps2.xml><?xml version="1.0" encoding="utf-8"?>
<ds:datastoreItem xmlns:ds="http://schemas.openxmlformats.org/officeDocument/2006/customXml" ds:itemID="{8986E913-E0C6-419B-96D9-96F7B3312B30}"/>
</file>

<file path=customXml/itemProps3.xml><?xml version="1.0" encoding="utf-8"?>
<ds:datastoreItem xmlns:ds="http://schemas.openxmlformats.org/officeDocument/2006/customXml" ds:itemID="{7233152C-6CE3-4D11-86D7-50AFB20063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Survey Loop-Interface</vt:lpstr>
      <vt:lpstr>Survey Field Devices</vt:lpstr>
      <vt:lpstr>Take Off</vt:lpstr>
      <vt:lpstr>Commissioning Loop-Interface</vt:lpstr>
      <vt:lpstr>Commissioning Field Devices</vt:lpstr>
      <vt:lpstr>Look up</vt:lpstr>
      <vt:lpstr>'Commissioning Field Devices'!Date</vt:lpstr>
      <vt:lpstr>'Commissioning Loop-Interface'!Date</vt:lpstr>
      <vt:lpstr>'Survey Loop-Interface'!Date</vt:lpstr>
      <vt:lpstr>'Commissioning Field Devices'!Panel</vt:lpstr>
      <vt:lpstr>'Commissioning Loop-Interface'!Panel</vt:lpstr>
      <vt:lpstr>'Commissioning Field Devices'!Print_Area</vt:lpstr>
      <vt:lpstr>'Commissioning Loop-Interface'!Print_Area</vt:lpstr>
      <vt:lpstr>'Survey Field Devices'!Print_Area</vt:lpstr>
      <vt:lpstr>'Survey Loop-Interface'!Print_Area</vt:lpstr>
      <vt:lpstr>'Commissioning Field Devices'!Site</vt:lpstr>
      <vt:lpstr>'Commissioning Loop-Interface'!Site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Salvy Vittozzi</dc:creator>
  <cp:keywords/>
  <dc:description/>
  <cp:lastModifiedBy>Craig Mole</cp:lastModifiedBy>
  <cp:revision/>
  <cp:lastPrinted>2022-08-17T12:28:25Z</cp:lastPrinted>
  <dcterms:created xsi:type="dcterms:W3CDTF">2022-02-18T10:07:04Z</dcterms:created>
  <dcterms:modified xsi:type="dcterms:W3CDTF">2022-08-17T12:28:34Z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0x010100E2314A2B85A20140BA628C92264C3E83</vt:lpwstr>
  </property>
  <property fmtid="{D5CDD505-2E9C-101B-9397-08002B2CF9AE}" pid="3" name="MediaServiceImageTags">
    <vt:lpwstr/>
  </property>
</Properties>
</file>